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10005" windowHeight="9180" firstSheet="3" activeTab="5"/>
  </bookViews>
  <sheets>
    <sheet name="151 05 01 12 01 PPTO 2018" sheetId="194" r:id="rId1"/>
    <sheet name="151 05 02 012 07 SUBTESORERIA" sheetId="195" r:id="rId2"/>
    <sheet name="152 05 03 015 03 INGRESOS" sheetId="196" r:id="rId3"/>
    <sheet name="152 05 04 013 05 EGRESOS" sheetId="197" r:id="rId4"/>
    <sheet name="152 05 06 015 09 COBRANZA" sheetId="198" r:id="rId5"/>
    <sheet name="181 05 05 030 02 CATASTRO" sheetId="199" r:id="rId6"/>
  </sheets>
  <calcPr calcId="145621"/>
</workbook>
</file>

<file path=xl/calcChain.xml><?xml version="1.0" encoding="utf-8"?>
<calcChain xmlns="http://schemas.openxmlformats.org/spreadsheetml/2006/main">
  <c r="Q32" i="199" l="1"/>
  <c r="P32" i="199"/>
  <c r="O32" i="199"/>
  <c r="N32" i="199"/>
  <c r="M32" i="199"/>
  <c r="L32" i="199"/>
  <c r="K32" i="199"/>
  <c r="S32" i="199" s="1"/>
  <c r="T32" i="199" s="1"/>
  <c r="J32" i="199"/>
  <c r="R32" i="199" s="1"/>
  <c r="E32" i="199"/>
  <c r="S31" i="199"/>
  <c r="T31" i="199" s="1"/>
  <c r="R31" i="199"/>
  <c r="I31" i="199"/>
  <c r="H31" i="199"/>
  <c r="G31" i="199"/>
  <c r="F31" i="199"/>
  <c r="S30" i="199"/>
  <c r="T30" i="199" s="1"/>
  <c r="R30" i="199"/>
  <c r="I30" i="199"/>
  <c r="H30" i="199"/>
  <c r="G30" i="199"/>
  <c r="F30" i="199"/>
  <c r="S29" i="199"/>
  <c r="T29" i="199" s="1"/>
  <c r="R29" i="199"/>
  <c r="I29" i="199"/>
  <c r="H29" i="199"/>
  <c r="G29" i="199"/>
  <c r="F29" i="199"/>
  <c r="S28" i="199"/>
  <c r="T28" i="199" s="1"/>
  <c r="R28" i="199"/>
  <c r="I28" i="199"/>
  <c r="H28" i="199"/>
  <c r="G28" i="199"/>
  <c r="F28" i="199"/>
  <c r="S27" i="199"/>
  <c r="T27" i="199" s="1"/>
  <c r="R27" i="199"/>
  <c r="I27" i="199"/>
  <c r="H27" i="199"/>
  <c r="G27" i="199"/>
  <c r="F27" i="199"/>
  <c r="S26" i="199"/>
  <c r="T26" i="199" s="1"/>
  <c r="R26" i="199"/>
  <c r="I26" i="199"/>
  <c r="H26" i="199"/>
  <c r="G26" i="199"/>
  <c r="F26" i="199"/>
  <c r="S25" i="199"/>
  <c r="T25" i="199" s="1"/>
  <c r="R25" i="199"/>
  <c r="I25" i="199"/>
  <c r="H25" i="199"/>
  <c r="G25" i="199"/>
  <c r="F25" i="199"/>
  <c r="S24" i="199"/>
  <c r="T24" i="199" s="1"/>
  <c r="R24" i="199"/>
  <c r="I24" i="199"/>
  <c r="H24" i="199"/>
  <c r="G24" i="199"/>
  <c r="F24" i="199"/>
  <c r="S23" i="199"/>
  <c r="R23" i="199"/>
  <c r="H23" i="199"/>
  <c r="S22" i="199"/>
  <c r="T22" i="199" s="1"/>
  <c r="R22" i="199"/>
  <c r="I22" i="199"/>
  <c r="H22" i="199"/>
  <c r="G22" i="199"/>
  <c r="F22" i="199"/>
  <c r="S21" i="199"/>
  <c r="T21" i="199" s="1"/>
  <c r="R21" i="199"/>
  <c r="I21" i="199"/>
  <c r="H21" i="199"/>
  <c r="G21" i="199"/>
  <c r="F21" i="199"/>
  <c r="S20" i="199"/>
  <c r="T20" i="199" s="1"/>
  <c r="R20" i="199"/>
  <c r="I20" i="199"/>
  <c r="H20" i="199"/>
  <c r="G20" i="199"/>
  <c r="F20" i="199"/>
  <c r="S19" i="199"/>
  <c r="T19" i="199" s="1"/>
  <c r="R19" i="199"/>
  <c r="I19" i="199"/>
  <c r="I32" i="199" s="1"/>
  <c r="H19" i="199"/>
  <c r="H32" i="199" s="1"/>
  <c r="G19" i="199"/>
  <c r="F19" i="199"/>
  <c r="Q30" i="198"/>
  <c r="P30" i="198"/>
  <c r="O30" i="198"/>
  <c r="N30" i="198"/>
  <c r="M30" i="198"/>
  <c r="L30" i="198"/>
  <c r="K30" i="198"/>
  <c r="S30" i="198" s="1"/>
  <c r="T30" i="198" s="1"/>
  <c r="J30" i="198"/>
  <c r="R30" i="198" s="1"/>
  <c r="E30" i="198"/>
  <c r="S29" i="198"/>
  <c r="T29" i="198" s="1"/>
  <c r="R29" i="198"/>
  <c r="I29" i="198"/>
  <c r="H29" i="198"/>
  <c r="G29" i="198"/>
  <c r="F29" i="198"/>
  <c r="S28" i="198"/>
  <c r="T28" i="198" s="1"/>
  <c r="R28" i="198"/>
  <c r="I28" i="198"/>
  <c r="H28" i="198"/>
  <c r="G28" i="198"/>
  <c r="F28" i="198"/>
  <c r="S27" i="198"/>
  <c r="T27" i="198" s="1"/>
  <c r="R27" i="198"/>
  <c r="I27" i="198"/>
  <c r="H27" i="198"/>
  <c r="G27" i="198"/>
  <c r="F27" i="198"/>
  <c r="S26" i="198"/>
  <c r="T26" i="198" s="1"/>
  <c r="R26" i="198"/>
  <c r="I26" i="198"/>
  <c r="H26" i="198"/>
  <c r="G26" i="198"/>
  <c r="F26" i="198"/>
  <c r="S25" i="198"/>
  <c r="T25" i="198" s="1"/>
  <c r="R25" i="198"/>
  <c r="I25" i="198"/>
  <c r="H25" i="198"/>
  <c r="G25" i="198"/>
  <c r="F25" i="198"/>
  <c r="S24" i="198"/>
  <c r="T24" i="198" s="1"/>
  <c r="R24" i="198"/>
  <c r="I24" i="198"/>
  <c r="H24" i="198"/>
  <c r="G24" i="198"/>
  <c r="F24" i="198"/>
  <c r="S23" i="198"/>
  <c r="T23" i="198" s="1"/>
  <c r="R23" i="198"/>
  <c r="I23" i="198"/>
  <c r="H23" i="198"/>
  <c r="G23" i="198"/>
  <c r="F23" i="198"/>
  <c r="S22" i="198"/>
  <c r="T22" i="198" s="1"/>
  <c r="R22" i="198"/>
  <c r="I22" i="198"/>
  <c r="H22" i="198"/>
  <c r="G22" i="198"/>
  <c r="F22" i="198"/>
  <c r="S21" i="198"/>
  <c r="T21" i="198" s="1"/>
  <c r="R21" i="198"/>
  <c r="I21" i="198"/>
  <c r="H21" i="198"/>
  <c r="G21" i="198"/>
  <c r="F21" i="198"/>
  <c r="S20" i="198"/>
  <c r="T20" i="198" s="1"/>
  <c r="R20" i="198"/>
  <c r="I20" i="198"/>
  <c r="I30" i="198" s="1"/>
  <c r="H20" i="198"/>
  <c r="H30" i="198" s="1"/>
  <c r="G20" i="198"/>
  <c r="Q31" i="197" l="1"/>
  <c r="P31" i="197"/>
  <c r="O31" i="197"/>
  <c r="N31" i="197"/>
  <c r="M31" i="197"/>
  <c r="L31" i="197"/>
  <c r="K31" i="197"/>
  <c r="S31" i="197" s="1"/>
  <c r="T31" i="197" s="1"/>
  <c r="J31" i="197"/>
  <c r="R31" i="197" s="1"/>
  <c r="E31" i="197"/>
  <c r="S30" i="197"/>
  <c r="T30" i="197" s="1"/>
  <c r="R30" i="197"/>
  <c r="I30" i="197"/>
  <c r="H30" i="197"/>
  <c r="G30" i="197"/>
  <c r="F30" i="197"/>
  <c r="S29" i="197"/>
  <c r="T29" i="197" s="1"/>
  <c r="R29" i="197"/>
  <c r="I29" i="197"/>
  <c r="H29" i="197"/>
  <c r="G29" i="197"/>
  <c r="F29" i="197"/>
  <c r="S28" i="197"/>
  <c r="T28" i="197" s="1"/>
  <c r="R28" i="197"/>
  <c r="I28" i="197"/>
  <c r="H28" i="197"/>
  <c r="G28" i="197"/>
  <c r="F28" i="197"/>
  <c r="S27" i="197"/>
  <c r="T27" i="197" s="1"/>
  <c r="R27" i="197"/>
  <c r="I27" i="197"/>
  <c r="H27" i="197"/>
  <c r="G27" i="197"/>
  <c r="F27" i="197"/>
  <c r="S26" i="197"/>
  <c r="T26" i="197" s="1"/>
  <c r="R26" i="197"/>
  <c r="I26" i="197"/>
  <c r="H26" i="197"/>
  <c r="G26" i="197"/>
  <c r="F26" i="197"/>
  <c r="S25" i="197"/>
  <c r="T25" i="197" s="1"/>
  <c r="R25" i="197"/>
  <c r="I25" i="197"/>
  <c r="H25" i="197"/>
  <c r="G25" i="197"/>
  <c r="F25" i="197"/>
  <c r="S24" i="197"/>
  <c r="T24" i="197" s="1"/>
  <c r="R24" i="197"/>
  <c r="I24" i="197"/>
  <c r="H24" i="197"/>
  <c r="G24" i="197"/>
  <c r="F24" i="197"/>
  <c r="S23" i="197"/>
  <c r="T23" i="197" s="1"/>
  <c r="R23" i="197"/>
  <c r="I23" i="197"/>
  <c r="H23" i="197"/>
  <c r="G23" i="197"/>
  <c r="F23" i="197"/>
  <c r="S22" i="197"/>
  <c r="T22" i="197" s="1"/>
  <c r="R22" i="197"/>
  <c r="I22" i="197"/>
  <c r="H22" i="197"/>
  <c r="G22" i="197"/>
  <c r="F22" i="197"/>
  <c r="S21" i="197"/>
  <c r="T21" i="197" s="1"/>
  <c r="R21" i="197"/>
  <c r="I21" i="197"/>
  <c r="H21" i="197"/>
  <c r="G21" i="197"/>
  <c r="F21" i="197"/>
  <c r="S20" i="197"/>
  <c r="T20" i="197" s="1"/>
  <c r="R20" i="197"/>
  <c r="I20" i="197"/>
  <c r="H20" i="197"/>
  <c r="G20" i="197"/>
  <c r="F20" i="197"/>
  <c r="S19" i="197"/>
  <c r="T19" i="197" s="1"/>
  <c r="R19" i="197"/>
  <c r="I19" i="197"/>
  <c r="I31" i="197" s="1"/>
  <c r="H19" i="197"/>
  <c r="H31" i="197" s="1"/>
  <c r="G19" i="197"/>
  <c r="F19" i="197"/>
  <c r="Q37" i="196" l="1"/>
  <c r="P37" i="196"/>
  <c r="O37" i="196"/>
  <c r="N37" i="196"/>
  <c r="M37" i="196"/>
  <c r="L37" i="196"/>
  <c r="K37" i="196"/>
  <c r="S37" i="196" s="1"/>
  <c r="T37" i="196" s="1"/>
  <c r="J37" i="196"/>
  <c r="R37" i="196" s="1"/>
  <c r="E37" i="196"/>
  <c r="S36" i="196"/>
  <c r="T36" i="196" s="1"/>
  <c r="R36" i="196"/>
  <c r="I36" i="196"/>
  <c r="H36" i="196"/>
  <c r="G36" i="196"/>
  <c r="F36" i="196"/>
  <c r="S35" i="196"/>
  <c r="T35" i="196" s="1"/>
  <c r="R35" i="196"/>
  <c r="I35" i="196"/>
  <c r="H35" i="196"/>
  <c r="G35" i="196"/>
  <c r="F35" i="196"/>
  <c r="S34" i="196"/>
  <c r="T34" i="196" s="1"/>
  <c r="R34" i="196"/>
  <c r="I34" i="196"/>
  <c r="H34" i="196"/>
  <c r="G34" i="196"/>
  <c r="F34" i="196"/>
  <c r="S33" i="196"/>
  <c r="T33" i="196" s="1"/>
  <c r="R33" i="196"/>
  <c r="I33" i="196"/>
  <c r="H33" i="196"/>
  <c r="G33" i="196"/>
  <c r="F33" i="196"/>
  <c r="S32" i="196"/>
  <c r="T32" i="196" s="1"/>
  <c r="R32" i="196"/>
  <c r="I32" i="196"/>
  <c r="H32" i="196"/>
  <c r="G32" i="196"/>
  <c r="F32" i="196"/>
  <c r="S31" i="196"/>
  <c r="T31" i="196" s="1"/>
  <c r="R31" i="196"/>
  <c r="I31" i="196"/>
  <c r="H31" i="196"/>
  <c r="G31" i="196"/>
  <c r="F31" i="196"/>
  <c r="S30" i="196"/>
  <c r="T30" i="196" s="1"/>
  <c r="R30" i="196"/>
  <c r="I30" i="196"/>
  <c r="H30" i="196"/>
  <c r="G30" i="196"/>
  <c r="F30" i="196"/>
  <c r="S29" i="196"/>
  <c r="T29" i="196" s="1"/>
  <c r="R29" i="196"/>
  <c r="I29" i="196"/>
  <c r="H29" i="196"/>
  <c r="G29" i="196"/>
  <c r="F29" i="196"/>
  <c r="S28" i="196"/>
  <c r="T28" i="196" s="1"/>
  <c r="R28" i="196"/>
  <c r="I28" i="196"/>
  <c r="H28" i="196"/>
  <c r="G28" i="196"/>
  <c r="F28" i="196"/>
  <c r="S27" i="196"/>
  <c r="T27" i="196" s="1"/>
  <c r="R27" i="196"/>
  <c r="I27" i="196"/>
  <c r="H27" i="196"/>
  <c r="G27" i="196"/>
  <c r="F27" i="196"/>
  <c r="S26" i="196"/>
  <c r="T26" i="196" s="1"/>
  <c r="R26" i="196"/>
  <c r="I26" i="196"/>
  <c r="H26" i="196"/>
  <c r="G26" i="196"/>
  <c r="F26" i="196"/>
  <c r="S25" i="196"/>
  <c r="T25" i="196" s="1"/>
  <c r="R25" i="196"/>
  <c r="I25" i="196"/>
  <c r="H25" i="196"/>
  <c r="G25" i="196"/>
  <c r="F25" i="196"/>
  <c r="S24" i="196"/>
  <c r="T24" i="196" s="1"/>
  <c r="R24" i="196"/>
  <c r="I24" i="196"/>
  <c r="H24" i="196"/>
  <c r="G24" i="196"/>
  <c r="F24" i="196"/>
  <c r="S23" i="196"/>
  <c r="T23" i="196" s="1"/>
  <c r="R23" i="196"/>
  <c r="I23" i="196"/>
  <c r="H23" i="196"/>
  <c r="G23" i="196"/>
  <c r="F23" i="196"/>
  <c r="S22" i="196"/>
  <c r="T22" i="196" s="1"/>
  <c r="R22" i="196"/>
  <c r="I22" i="196"/>
  <c r="H22" i="196"/>
  <c r="G22" i="196"/>
  <c r="F22" i="196"/>
  <c r="S21" i="196"/>
  <c r="T21" i="196" s="1"/>
  <c r="R21" i="196"/>
  <c r="I21" i="196"/>
  <c r="H21" i="196"/>
  <c r="G21" i="196"/>
  <c r="F21" i="196"/>
  <c r="S20" i="196"/>
  <c r="T20" i="196" s="1"/>
  <c r="R20" i="196"/>
  <c r="I20" i="196"/>
  <c r="I37" i="196" s="1"/>
  <c r="H20" i="196"/>
  <c r="H37" i="196" s="1"/>
  <c r="G20" i="196"/>
  <c r="F20" i="196"/>
  <c r="Q32" i="195"/>
  <c r="P32" i="195"/>
  <c r="O32" i="195"/>
  <c r="N32" i="195"/>
  <c r="M32" i="195"/>
  <c r="L32" i="195"/>
  <c r="K32" i="195"/>
  <c r="S32" i="195" s="1"/>
  <c r="T32" i="195" s="1"/>
  <c r="J32" i="195"/>
  <c r="R32" i="195" s="1"/>
  <c r="E32" i="195"/>
  <c r="S31" i="195"/>
  <c r="T31" i="195" s="1"/>
  <c r="R31" i="195"/>
  <c r="I31" i="195"/>
  <c r="H31" i="195"/>
  <c r="G31" i="195"/>
  <c r="F31" i="195"/>
  <c r="S30" i="195"/>
  <c r="T30" i="195" s="1"/>
  <c r="R30" i="195"/>
  <c r="I30" i="195"/>
  <c r="H30" i="195"/>
  <c r="G30" i="195"/>
  <c r="F30" i="195"/>
  <c r="S29" i="195"/>
  <c r="T29" i="195" s="1"/>
  <c r="R29" i="195"/>
  <c r="I29" i="195"/>
  <c r="H29" i="195"/>
  <c r="G29" i="195"/>
  <c r="F29" i="195"/>
  <c r="S28" i="195"/>
  <c r="T28" i="195" s="1"/>
  <c r="R28" i="195"/>
  <c r="I28" i="195"/>
  <c r="H28" i="195"/>
  <c r="G28" i="195"/>
  <c r="F28" i="195"/>
  <c r="S27" i="195"/>
  <c r="T27" i="195" s="1"/>
  <c r="R27" i="195"/>
  <c r="I27" i="195"/>
  <c r="H27" i="195"/>
  <c r="G27" i="195"/>
  <c r="F27" i="195"/>
  <c r="S26" i="195"/>
  <c r="T26" i="195" s="1"/>
  <c r="R26" i="195"/>
  <c r="I26" i="195"/>
  <c r="H26" i="195"/>
  <c r="G26" i="195"/>
  <c r="F26" i="195"/>
  <c r="S25" i="195"/>
  <c r="T25" i="195" s="1"/>
  <c r="R25" i="195"/>
  <c r="I25" i="195"/>
  <c r="H25" i="195"/>
  <c r="G25" i="195"/>
  <c r="F25" i="195"/>
  <c r="S24" i="195"/>
  <c r="T24" i="195" s="1"/>
  <c r="R24" i="195"/>
  <c r="I24" i="195"/>
  <c r="H24" i="195"/>
  <c r="G24" i="195"/>
  <c r="F24" i="195"/>
  <c r="S23" i="195"/>
  <c r="T23" i="195" s="1"/>
  <c r="R23" i="195"/>
  <c r="I23" i="195"/>
  <c r="H23" i="195"/>
  <c r="G23" i="195"/>
  <c r="F23" i="195"/>
  <c r="S22" i="195"/>
  <c r="T22" i="195" s="1"/>
  <c r="R22" i="195"/>
  <c r="I22" i="195"/>
  <c r="H22" i="195"/>
  <c r="G22" i="195"/>
  <c r="F22" i="195"/>
  <c r="S21" i="195"/>
  <c r="T21" i="195" s="1"/>
  <c r="R21" i="195"/>
  <c r="I21" i="195"/>
  <c r="H21" i="195"/>
  <c r="G21" i="195"/>
  <c r="F21" i="195"/>
  <c r="S20" i="195"/>
  <c r="T20" i="195" s="1"/>
  <c r="R20" i="195"/>
  <c r="I20" i="195"/>
  <c r="I32" i="195" s="1"/>
  <c r="H20" i="195"/>
  <c r="H32" i="195" s="1"/>
  <c r="G20" i="195"/>
  <c r="F20" i="195"/>
  <c r="G21" i="194" l="1"/>
  <c r="G22" i="194"/>
  <c r="G23" i="194"/>
  <c r="G24" i="194"/>
  <c r="G25" i="194"/>
  <c r="G26" i="194"/>
  <c r="G27" i="194"/>
  <c r="G28" i="194"/>
  <c r="G29" i="194"/>
  <c r="G30" i="194"/>
  <c r="G20" i="194"/>
  <c r="H21" i="194" l="1"/>
  <c r="I21" i="194"/>
  <c r="H22" i="194"/>
  <c r="I22" i="194"/>
  <c r="H23" i="194"/>
  <c r="I23" i="194"/>
  <c r="H24" i="194"/>
  <c r="I24" i="194"/>
  <c r="H25" i="194"/>
  <c r="I25" i="194"/>
  <c r="H26" i="194"/>
  <c r="I26" i="194"/>
  <c r="H27" i="194"/>
  <c r="I27" i="194"/>
  <c r="H28" i="194"/>
  <c r="I28" i="194"/>
  <c r="H29" i="194"/>
  <c r="I29" i="194"/>
  <c r="H30" i="194"/>
  <c r="I30" i="194"/>
  <c r="I20" i="194"/>
  <c r="R21" i="194" l="1"/>
  <c r="S21" i="194"/>
  <c r="R22" i="194"/>
  <c r="S22" i="194"/>
  <c r="R23" i="194"/>
  <c r="S23" i="194"/>
  <c r="R24" i="194"/>
  <c r="S24" i="194"/>
  <c r="R25" i="194"/>
  <c r="S25" i="194"/>
  <c r="R26" i="194"/>
  <c r="S26" i="194"/>
  <c r="R27" i="194"/>
  <c r="S27" i="194"/>
  <c r="R28" i="194"/>
  <c r="S28" i="194"/>
  <c r="R29" i="194"/>
  <c r="S29" i="194"/>
  <c r="R30" i="194"/>
  <c r="S30" i="194"/>
  <c r="S20" i="194"/>
  <c r="R20" i="194"/>
  <c r="T27" i="194" l="1"/>
  <c r="T25" i="194"/>
  <c r="T22" i="194"/>
  <c r="T24" i="194"/>
  <c r="T28" i="194"/>
  <c r="T30" i="194"/>
  <c r="T29" i="194"/>
  <c r="T26" i="194"/>
  <c r="T23" i="194"/>
  <c r="T21" i="194"/>
  <c r="T20" i="194"/>
  <c r="Q31" i="194"/>
  <c r="P31" i="194"/>
  <c r="O31" i="194"/>
  <c r="N31" i="194"/>
  <c r="M31" i="194"/>
  <c r="L31" i="194"/>
  <c r="K31" i="194"/>
  <c r="J31" i="194"/>
  <c r="I31" i="194"/>
  <c r="H20" i="194"/>
  <c r="E31" i="194"/>
  <c r="F30" i="194"/>
  <c r="F29" i="194"/>
  <c r="F28" i="194"/>
  <c r="F27" i="194"/>
  <c r="F26" i="194"/>
  <c r="F25" i="194"/>
  <c r="F24" i="194"/>
  <c r="F23" i="194"/>
  <c r="F22" i="194"/>
  <c r="F21" i="194"/>
  <c r="F20" i="194"/>
  <c r="R31" i="194" l="1"/>
  <c r="S31" i="194"/>
  <c r="H31" i="194"/>
  <c r="T31" i="194" l="1"/>
</calcChain>
</file>

<file path=xl/sharedStrings.xml><?xml version="1.0" encoding="utf-8"?>
<sst xmlns="http://schemas.openxmlformats.org/spreadsheetml/2006/main" count="512" uniqueCount="171">
  <si>
    <t>OBJETIVOS Y METAS</t>
  </si>
  <si>
    <t>Dependencia</t>
  </si>
  <si>
    <t>Unidad Responsable</t>
  </si>
  <si>
    <t>SubPrograma</t>
  </si>
  <si>
    <t>O  B  J  E  T  I  V  O  S</t>
  </si>
  <si>
    <t>M   E   T   A   S</t>
  </si>
  <si>
    <t>D e s c r i p c i o n</t>
  </si>
  <si>
    <t>INFORME</t>
  </si>
  <si>
    <t>DOCTO.</t>
  </si>
  <si>
    <t>PROYECTO</t>
  </si>
  <si>
    <t>Unidad de Medida</t>
  </si>
  <si>
    <t>PROGRAMA</t>
  </si>
  <si>
    <t>05 TESORERIA MUNICIPAL</t>
  </si>
  <si>
    <t>ATENDER AUDIENCIAS DE CONTRIBUYENTES</t>
  </si>
  <si>
    <t>ADMINISTRAR LA HACIENDA MUNICIPAL EN FORMA EFICAZ Y EFICIENTE, DE ACUERDO A LOS ORDENAMIENTOS LEGALES APLICABLES Y A LAS POLITICAS Y PROGRAMAS QUE ESTABLEZCA EL AYUNTAMIENTO</t>
  </si>
  <si>
    <t>Programada</t>
  </si>
  <si>
    <t>REMITIR AL CONGRESO DEL ESTADO LOS ESTADOS FINANCIEROS TRIMESTRALES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</si>
  <si>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</si>
  <si>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</si>
  <si>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</si>
  <si>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</si>
  <si>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</si>
  <si>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</si>
  <si>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</si>
  <si>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PORCENTAJE</t>
  </si>
  <si>
    <t>Clave</t>
  </si>
  <si>
    <t>Presup.</t>
  </si>
  <si>
    <t>Ejercido</t>
  </si>
  <si>
    <t>Real</t>
  </si>
  <si>
    <t xml:space="preserve">Programada </t>
  </si>
  <si>
    <t>Realizada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</si>
  <si>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</si>
  <si>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</si>
  <si>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</si>
  <si>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</si>
  <si>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</si>
  <si>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</si>
  <si>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MUNICIPIO DE GUAYMAS SONORA</t>
  </si>
  <si>
    <t>Acumulado</t>
  </si>
  <si>
    <t>Justificación</t>
  </si>
  <si>
    <t>Diferencia</t>
  </si>
  <si>
    <t>CONTROL</t>
  </si>
  <si>
    <t>DIRIGIR Y SUPERVISAR LA CAPTACION DE INGRESOS AUTORIZADOS PARA EL EJERCICIO 2017</t>
  </si>
  <si>
    <t>TRAMITAR EL COBRO DE LAS PARTICIPACIONES FEDERALES, ESTATALES DEL EJERCICIO 2017</t>
  </si>
  <si>
    <t>PRESENTAR AL AYUNTAMIENTO LOS ESTADOS FINANCIEROS TRIMESTRALES DEL EJERCICIO FISCAL 2017</t>
  </si>
  <si>
    <t>Funcion</t>
  </si>
  <si>
    <t>Programa</t>
  </si>
  <si>
    <t>151 ASUNTOS FINANCIEROS</t>
  </si>
  <si>
    <t>01 DESPACHO DEL TESORERO MUNICIPAL</t>
  </si>
  <si>
    <t>12 ADMINISTRACION DE LA POLITICA DE INGRESOS</t>
  </si>
  <si>
    <t>01 FORMULACION Y EVALUACION DE LA POLITICA</t>
  </si>
  <si>
    <t>PRESUPUESTO DE EGRESOS MUNICIPAL 2018</t>
  </si>
  <si>
    <t>DEL 01 DE  ENERO  AL 31 DE MARZO DE 2018</t>
  </si>
  <si>
    <t>DEL 01 DE  ENERO  AL 30 DE JUNIO DE 2018</t>
  </si>
  <si>
    <t>DEL 01 DE  ENERO AL 31 DE DICIEMBRE DE 2018</t>
  </si>
  <si>
    <t>PRESENTAR AL AYUNTAMIENTO EL PROYECTO DE LEY DE INGRESOS PARA EL EJERCICIO FISCAL 2019</t>
  </si>
  <si>
    <t>PRESENTAR AL AYUNTAMIENTO LA PROPUESTA DE TABLAS DE VALORES UNITARIOS DE SUELO Y CONSTRUCCIONES PARA EL EJERCICIO FISCAL 2019</t>
  </si>
  <si>
    <t>PRESENTAR AL AYUNTAMIENTO LA PROPUESTA DE TARIFAS, DE PRODUCTOS POR CONCEPTO DE ENAJENACIONES Y ARRENDAMIENTO DE INMUEBLE PARA EL EJERCICIO FISCAL 2019</t>
  </si>
  <si>
    <t>PRESENTAR AL AYUNTAMIENTO EL PROGRAMA OPERATIVO ANUAL 2019</t>
  </si>
  <si>
    <t>PRESENTAR AL AYUNTAMIENTO EL PROYECTO DEL PRESUPUESTO DE EGRESOS PARA EL EJERCICIO FISCAL 2019</t>
  </si>
  <si>
    <t>PRESENTAR AL AYUNTAMIENTO LA CUENTA PUBLICA ANUAL DEL EJERCICIO FISCAL 2017</t>
  </si>
  <si>
    <t>ANEXO 16</t>
  </si>
  <si>
    <t xml:space="preserve"> 01 DE  ENERO  AL 30 DE SEPTIEMBRE DE 2018</t>
  </si>
  <si>
    <t>DEL 01 DE  ENERO  AL 30 DE SEPTIEMBRE DE 2018</t>
  </si>
  <si>
    <t>Función</t>
  </si>
  <si>
    <t>ASUNTOS FINANCIEROS</t>
  </si>
  <si>
    <t>TESORERIA MUNICIPAL</t>
  </si>
  <si>
    <t>Unidad Resp.</t>
  </si>
  <si>
    <t>SUB-TESORERIA</t>
  </si>
  <si>
    <t>PLANEACION DE LA POLITICA FINANCIER</t>
  </si>
  <si>
    <t>COORD. Y SUP. DE LA EJEC. POL. FINA</t>
  </si>
  <si>
    <t>COADYUVAR EN LA ADMINISTRACION DE LA HACIENDA PUBICA MUNICIPAL A FIN DE QUE SE CUMPLAN DE MANERA EFICAZ Y EFICIENTE LOS PROGRAMAS DE LA DEPENDENCIA</t>
  </si>
  <si>
    <t>COORDINAR Y SUPERVISAR LA ELABORACION DEL PROYECTO DE LEY DE INGRESOS PARA EL EJERCICIO FISCAL 2019</t>
  </si>
  <si>
    <t>COORDINAR Y SUPERVISAR LA ELABORACION DE LAS TABLAS DE VALORES UNITARIOS DE SUELO Y CONSTRUCCIONES PARA EL EJERCICIO FISCAL 2019</t>
  </si>
  <si>
    <t>COORDINAR Y SUPERVISAR LA ELABORACION DE  LA PROPUESTA DE TARIFAS, DE PRODUCTOS POR CONCEPTO DE ENAJENACIONES Y ARRENDAMIENTO DE INMUEBLE PARA EL EJERCICIO FISCAL 2019</t>
  </si>
  <si>
    <t>ELABORAR LA PROPUESTA DE TECHOS FINANCIEROS PARA EL PRESUPUESTO DE EGRESOS DEL EJERCICIO FISCAL 2019</t>
  </si>
  <si>
    <t>ELABORAR LA PROPUESTA DE LINEAMIENTOS Y POLITICA DE GASTO PARA EL PRESUPUESTO DE EGRESOS  DEL EJERCICIO FISCAL 2019</t>
  </si>
  <si>
    <t>COORDINAR Y SUPERVISAR LA ELABORACION DEL PROGRAMA OPERATIVO ANUAL  2019</t>
  </si>
  <si>
    <t>COORDINAR Y SUPERVISAR LA INTEGRACION DEL PROYECTO DE PRESUPUESTO DE EGRESOS PARA EL EJERCICIO FISCAL 2019</t>
  </si>
  <si>
    <t>COORDINAR Y SUPERVISAR LA CAPTACION DE INGRESOS AUTORIZADOS PARA EL EJERCICIO 2018</t>
  </si>
  <si>
    <t>COORDINAR Y SUPERVISAR LA EJECUCION DE LOS PROGRAMAS DE EJECUCION FISCAL</t>
  </si>
  <si>
    <t>COORDINAR Y SUPERVISAR LA FORMULACION DE LOS ESTADOS FINANCIEROS TRIMESTRALES DEL EJERCICIO FISCAL 2018</t>
  </si>
  <si>
    <t>ELABORAR PROYECTO PARA LA INSTALACION DEL CONSEJO CATASTRAL MUNICIAL</t>
  </si>
  <si>
    <t>AUDIENCIA</t>
  </si>
  <si>
    <t>DEL 01 DE  ENERO AL 31 DE  DICIEMBRE DE 2018</t>
  </si>
  <si>
    <t>Asuntos Hacendarios</t>
  </si>
  <si>
    <t>DIRECCION DE INGRESOS</t>
  </si>
  <si>
    <t>ADMINISTRACION DE LA POLITICA DE INGRESOS</t>
  </si>
  <si>
    <t>EJECUCION DE LA POLITICA DE INGRESO</t>
  </si>
  <si>
    <t>ELABORAR PROYECTO ANUAL DE LA LEY DE INGRESOS Y PRESUPUESTO DE INGRESOS MPAL. PARA EL EJERCICIO FISCAL 2018</t>
  </si>
  <si>
    <t>NO APLICA</t>
  </si>
  <si>
    <t>RECAUDAR LOS IMPUESTOS AUTORIZADOS EN EL PRESUPUESTO DE INGRESOS 2018</t>
  </si>
  <si>
    <t>MILLONES DE PES</t>
  </si>
  <si>
    <t>SE ANEXA JUSTIFICACION POR PARTIDA (ANEXO-8)</t>
  </si>
  <si>
    <t>RECAUDAR LOS DERECHOS AUTORIZADOS EN EL PRESUPUESTO DE INGRESOS 2018</t>
  </si>
  <si>
    <t>RECAUDAR LOS PRODUCTOS AUTORIZADOS EN EL PRESUPUESTO DE INGRESOS 2018</t>
  </si>
  <si>
    <t>RECAUDAR LOS APROVECHAMIENTOS AUTORIZADOS EN EL PRESUPUESTO DE INGRESOS 2018</t>
  </si>
  <si>
    <t>RECAUDAR LAS PARTICIPACIONES AUTORIZADOS EN EL PRESUPUESTO DE INGRESOS 2018</t>
  </si>
  <si>
    <t>EMISION DE REPORTES DIARIOS DE CAPTACION DE INGRESOS</t>
  </si>
  <si>
    <t>REPORTE</t>
  </si>
  <si>
    <t>ELABORAR JUSTIFICACIONES TRIMESTRALES DEL SEGUIMIENTO PRESUPUESTAL DE INGRESOS 2018</t>
  </si>
  <si>
    <t>VIGILAR E INTERVENIR LOS ESPECTACULOS PUBLICOS PARA RECAUDAR LOS IMPUESTOS SOBRE DIVERSIONES Y ESPECTACULOS PUBLICOS</t>
  </si>
  <si>
    <t>ACTA</t>
  </si>
  <si>
    <t>EL NUMERO DE ESPECTÁCULOS PÚBLICOS FUE MAYOR A LO PRESUPUESTADO, PRINCIPALMENTE POR FUNCIONES DE TEATRO.</t>
  </si>
  <si>
    <t>ELABORACION DE RENDIMIENTO DE CUENTA DE DERECHOS DE ZONA FEDERAL MARITIMO TERRESTRE Y MULTAS FEDERALES NO FISCALES</t>
  </si>
  <si>
    <t>ELABORACION DE INFORME DIARIO EJECUTIVO DE INGRESOS</t>
  </si>
  <si>
    <t>ELABORAR LAS POLIZAS DIARIAS DE INGRESOS</t>
  </si>
  <si>
    <t>POLIZA</t>
  </si>
  <si>
    <t>ELABORAR ANEXO COMPARATIVO DE INGRESOS MENSUAL Y ACUMULADO</t>
  </si>
  <si>
    <t>ANEXO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</si>
  <si>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</si>
  <si>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</si>
  <si>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</si>
  <si>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</si>
  <si>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DIR. DE CONTABILIDAD Y EGRESOS</t>
  </si>
  <si>
    <t>PLANEACION DE LA POLITICA DE EGRESOS</t>
  </si>
  <si>
    <t>ADMINISTRACION PRESUPUESTAL</t>
  </si>
  <si>
    <t>EFECTUAR LOS PAGOS DE TODAS LAS OPERACIONES EJECUTADAS POR EL MUNICIPIO DE GUAYMAS. REGISTRAR EN CUENTAS PREDETERMINADAS TODAS LAS OPERACIONES DE INGRESOS Y EGRESOS DEL MUNICIPIO DE GUAYMAS, PROPORCIONAR INFORMACION CON FINES DE CONTROL Y DIRECCION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</si>
  <si>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</si>
  <si>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</si>
  <si>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</si>
  <si>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</si>
  <si>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</si>
  <si>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PAGOS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</si>
  <si>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</si>
  <si>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</si>
  <si>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</si>
  <si>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</si>
  <si>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</si>
  <si>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ARCHIVO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</si>
  <si>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</si>
  <si>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</si>
  <si>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DIR. DE COBRANZA</t>
  </si>
  <si>
    <t>ADMINISTRACION DE LA POLITICA DE IN</t>
  </si>
  <si>
    <t>COBRANZA Y EJECUCION FISCAL</t>
  </si>
  <si>
    <t>EJERCER LA FACULTAD ECONOMICA COACTIVO, MEDIANTE EL PROCEDIMIENTO ADMINISTRATIVO DE EJECUCION, A FIN DE HACER EFECTIVO LOS CREDITOS FISCALES, SUPERVISANDO LOS PROCEDIMIENTOS, PARA LA RECUPERACIÓN DE LOS CRÉDITOS FISCALES, ASÍ COMO DIFUNDIR Y PROMOVER EL CUMPLIMIENTO DE LAS CONTRIBUCIONES DE CONFORMIDAD CON LOS ORDENAMIENTOS FISCALES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</si>
  <si>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</si>
  <si>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</si>
  <si>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</si>
  <si>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SUPERVISIONES</t>
  </si>
  <si>
    <t>INFORME RELATIVAS A  NOTIFICACION DE ACTOS ADMINISTRATIVOS(INVITACIONES DE PAGO, REQUERIMIENTOS DE OBLIGACIONES OMITIDAS,RESOLUCIONES DE IMPUESTO) Y MANDAMIENTOS DE EJECUCION.</t>
  </si>
  <si>
    <t># DILIGENCIAS</t>
  </si>
  <si>
    <t>REQUERIMIENTOS DE OBLIGACIONES PARA CONTRIBUYENTES FORANEOS, VIA CORREO ELECTRONICO</t>
  </si>
  <si>
    <t># REQUERIM.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</si>
  <si>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</si>
  <si>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</si>
  <si>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# DILIG.</t>
  </si>
  <si>
    <t>NO SE REALIZO YA QUE ANTERIORMENTE ESTABAN ESTAS CUENTAS EN DESPACHO EXTERNO DAVID RODRIGUEZ Y POR CAMBIO DE ADMINISTRACION SE ESPERABA INDICACIONES PARA TOMAR CARTERA A LA DIRECCION INTERNA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</si>
  <si>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</si>
  <si>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</si>
  <si>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</si>
  <si>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SE ENVIA POR CORREO OFICIAL DE LA DIRECCION DE COBRANZA POR NO CONTAR CON PRESUPUESTO PARA EL CORREO CERTIFICADO</t>
  </si>
  <si>
    <t>Servicios Registrales, Administrativos y Patrimoni</t>
  </si>
  <si>
    <t>DIR. DE CATASTRO MUNICIPAL</t>
  </si>
  <si>
    <t>ADMINISTRACION DE LOS SERVICIOS CATASTRALES</t>
  </si>
  <si>
    <t>EJECUCION DE LOS SERVICIOS CATASTRALES</t>
  </si>
  <si>
    <t>INTEGRAR Y MANTENER ACTUALIZADO EL PADRON DE PROPIETARIOS DE TERRENOS URBANOS, RURALES Y RUSTICOS DEL MUNICIPIO, A FIN DE REALIZAR EL COBRO EFICAZ DEL IMPUESTO PREDIAL Y OFRECER INFORMACION ACTUALIZADA A LOS CONTRIBUYENTES</t>
  </si>
  <si>
    <t>CERTIFICAR MANIFESTACIONES DE TRASLADO DE DOMINIO DE PREDIOS URBANOS TOTALES</t>
  </si>
  <si>
    <t>SE CUMPLIO CON LA META ESTABLECIDA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</si>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</sst>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  <numFmt numFmtId="168" formatCode="#,##0_ ;\-#,##0\ "/>
  </numFmts>
  <fonts count="10" x14ac:knownFonts="1">
    <font>
      <sz val="10"/>
      <name val="Arial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  <font>
      <sz val="10"/>
      <name val="Arial"/>
    </font>
    <font>
      <b/>
      <sz val="9"/>
      <color theme="1"/>
      <name val="Calibri"/>
      <family val="2"/>
      <scheme val="minor"/>
    </font>
    <font>
      <sz val="9"/>
      <name val="Arial"/>
      <family val="2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4" fillId="2" borderId="1" xfId="0" applyNumberFormat="1" applyFont="1" applyFill="1" applyBorder="1" applyAlignment="1" applyProtection="1">
      <alignment horizontal="center" vertical="center"/>
    </xf>
    <xf numFmtId="165" fontId="4" fillId="0" borderId="1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Protection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/>
    <xf numFmtId="164" fontId="4" fillId="0" borderId="2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/>
    </xf>
    <xf numFmtId="43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vertical="center"/>
    </xf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165" fontId="4" fillId="4" borderId="2" xfId="0" applyNumberFormat="1" applyFont="1" applyFill="1" applyBorder="1" applyAlignment="1" applyProtection="1">
      <alignment horizontal="center" vertical="center"/>
    </xf>
    <xf numFmtId="165" fontId="4" fillId="3" borderId="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</xf>
    <xf numFmtId="165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" xfId="0" applyNumberFormat="1" applyFont="1" applyFill="1" applyBorder="1" applyAlignment="1" applyProtection="1">
      <alignment vertical="center"/>
    </xf>
    <xf numFmtId="4" fontId="4" fillId="3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65" fontId="1" fillId="3" borderId="4" xfId="0" applyNumberFormat="1" applyFont="1" applyFill="1" applyBorder="1" applyAlignment="1" applyProtection="1">
      <alignment horizontal="center" vertical="center"/>
    </xf>
    <xf numFmtId="165" fontId="1" fillId="3" borderId="6" xfId="0" applyNumberFormat="1" applyFont="1" applyFill="1" applyBorder="1" applyAlignment="1" applyProtection="1">
      <alignment horizontal="center" vertical="center"/>
    </xf>
    <xf numFmtId="165" fontId="1" fillId="3" borderId="5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justify" vertical="center" wrapText="1"/>
    </xf>
    <xf numFmtId="0" fontId="4" fillId="3" borderId="5" xfId="0" applyNumberFormat="1" applyFont="1" applyFill="1" applyBorder="1" applyAlignment="1" applyProtection="1">
      <alignment horizontal="justify" vertical="center" wrapText="1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Alignment="1" applyProtection="1">
      <alignment horizontal="center"/>
    </xf>
    <xf numFmtId="0" fontId="7" fillId="0" borderId="0" xfId="0" applyFont="1" applyAlignment="1">
      <alignment horizontal="left" vertical="center"/>
    </xf>
    <xf numFmtId="166" fontId="8" fillId="0" borderId="0" xfId="0" applyNumberFormat="1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vertical="center"/>
    </xf>
    <xf numFmtId="167" fontId="8" fillId="0" borderId="0" xfId="0" applyNumberFormat="1" applyFont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2" applyNumberFormat="1" applyFont="1" applyFill="1" applyBorder="1" applyAlignment="1" applyProtection="1">
      <alignment horizontal="center" vertical="center"/>
      <protection locked="0"/>
    </xf>
    <xf numFmtId="1" fontId="4" fillId="0" borderId="1" xfId="0" applyNumberFormat="1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Protection="1"/>
    <xf numFmtId="43" fontId="4" fillId="0" borderId="0" xfId="0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Protection="1">
      <protection locked="0"/>
    </xf>
    <xf numFmtId="0" fontId="2" fillId="0" borderId="1" xfId="0" applyFont="1" applyBorder="1" applyProtection="1"/>
    <xf numFmtId="0" fontId="9" fillId="0" borderId="0" xfId="0" applyFont="1" applyAlignment="1">
      <alignment vertical="center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5" borderId="1" xfId="0" applyNumberFormat="1" applyFont="1" applyFill="1" applyBorder="1" applyAlignment="1" applyProtection="1">
      <alignment horizontal="center" vertical="center"/>
    </xf>
    <xf numFmtId="165" fontId="4" fillId="0" borderId="2" xfId="0" applyNumberFormat="1" applyFont="1" applyFill="1" applyBorder="1" applyAlignment="1" applyProtection="1">
      <alignment horizontal="left" vertical="center" wrapText="1"/>
      <protection locked="0"/>
    </xf>
    <xf numFmtId="168" fontId="4" fillId="3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opLeftCell="A28" zoomScale="90" zoomScaleNormal="100" workbookViewId="0">
      <selection activeCell="G32" sqref="G32"/>
    </sheetView>
  </sheetViews>
  <sheetFormatPr baseColWidth="10" defaultRowHeight="12.75" x14ac:dyDescent="0.2"/>
  <cols>
    <col min="1" max="1" width="5.42578125" style="4" customWidth="1"/>
    <col min="2" max="2" width="12" style="4" customWidth="1"/>
    <col min="3" max="3" width="40.7109375" style="4" customWidth="1"/>
    <col min="4" max="5" width="11.42578125" style="4"/>
    <col min="6" max="6" width="14.5703125" style="4" customWidth="1"/>
    <col min="7" max="7" width="11.7109375" style="4" customWidth="1"/>
    <col min="8" max="15" width="9.28515625" style="4" hidden="1" customWidth="1"/>
    <col min="16" max="20" width="9.28515625" style="4" customWidth="1"/>
    <col min="21" max="21" width="24" style="4" customWidth="1"/>
    <col min="22" max="24" width="8.85546875" style="4" customWidth="1"/>
    <col min="25" max="25" width="11.42578125" style="4" customWidth="1"/>
    <col min="26" max="16384" width="11.42578125" style="4"/>
  </cols>
  <sheetData>
    <row r="1" spans="1:24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idden="1" x14ac:dyDescent="0.2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idden="1" x14ac:dyDescent="0.2">
      <c r="A6" s="49" t="s">
        <v>62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9" t="s">
        <v>54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52" t="s">
        <v>45</v>
      </c>
      <c r="B9" s="52"/>
      <c r="C9" s="6" t="s">
        <v>47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50" t="s">
        <v>1</v>
      </c>
      <c r="B10" s="50"/>
      <c r="C10" s="27" t="s">
        <v>12</v>
      </c>
      <c r="D10" s="6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50" t="s">
        <v>2</v>
      </c>
      <c r="B11" s="51"/>
      <c r="C11" s="27" t="s">
        <v>48</v>
      </c>
      <c r="D11" s="6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50" t="s">
        <v>46</v>
      </c>
      <c r="B12" s="51"/>
      <c r="C12" s="27" t="s">
        <v>49</v>
      </c>
      <c r="D12" s="6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50" t="s">
        <v>3</v>
      </c>
      <c r="B13" s="51"/>
      <c r="C13" s="27" t="s">
        <v>50</v>
      </c>
      <c r="D13" s="6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  <c r="U14" s="22"/>
      <c r="W14" s="53" t="s">
        <v>61</v>
      </c>
      <c r="X14" s="53"/>
    </row>
    <row r="15" spans="1:24" x14ac:dyDescent="0.2">
      <c r="A15" s="49" t="s">
        <v>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36" customHeight="1" x14ac:dyDescent="0.2">
      <c r="A16" s="34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4" ht="12.75" customHeight="1" x14ac:dyDescent="0.2">
      <c r="A18" s="35" t="s">
        <v>5</v>
      </c>
      <c r="B18" s="47"/>
      <c r="C18" s="36"/>
      <c r="D18" s="37" t="s">
        <v>10</v>
      </c>
      <c r="E18" s="37" t="s">
        <v>17</v>
      </c>
      <c r="F18" s="39" t="s">
        <v>18</v>
      </c>
      <c r="G18" s="40"/>
      <c r="H18" s="39" t="s">
        <v>19</v>
      </c>
      <c r="I18" s="40"/>
      <c r="J18" s="35" t="s">
        <v>20</v>
      </c>
      <c r="K18" s="36"/>
      <c r="L18" s="35" t="s">
        <v>21</v>
      </c>
      <c r="M18" s="36"/>
      <c r="N18" s="35" t="s">
        <v>22</v>
      </c>
      <c r="O18" s="36"/>
      <c r="P18" s="35" t="s">
        <v>23</v>
      </c>
      <c r="Q18" s="36"/>
      <c r="R18" s="32" t="s">
        <v>38</v>
      </c>
      <c r="S18" s="32"/>
      <c r="T18" s="32"/>
      <c r="U18" s="33" t="s">
        <v>39</v>
      </c>
      <c r="V18" s="39" t="s">
        <v>24</v>
      </c>
      <c r="W18" s="41"/>
      <c r="X18" s="40"/>
    </row>
    <row r="19" spans="1:24" ht="17.25" customHeight="1" x14ac:dyDescent="0.2">
      <c r="A19" s="17" t="s">
        <v>25</v>
      </c>
      <c r="B19" s="32" t="s">
        <v>6</v>
      </c>
      <c r="C19" s="32"/>
      <c r="D19" s="38"/>
      <c r="E19" s="38"/>
      <c r="F19" s="16" t="s">
        <v>26</v>
      </c>
      <c r="G19" s="16" t="s">
        <v>27</v>
      </c>
      <c r="H19" s="16" t="s">
        <v>15</v>
      </c>
      <c r="I19" s="16" t="s">
        <v>28</v>
      </c>
      <c r="J19" s="1" t="s">
        <v>29</v>
      </c>
      <c r="K19" s="1" t="s">
        <v>30</v>
      </c>
      <c r="L19" s="1" t="s">
        <v>29</v>
      </c>
      <c r="M19" s="1" t="s">
        <v>30</v>
      </c>
      <c r="N19" s="1" t="s">
        <v>29</v>
      </c>
      <c r="O19" s="1" t="s">
        <v>30</v>
      </c>
      <c r="P19" s="1" t="s">
        <v>29</v>
      </c>
      <c r="Q19" s="1" t="s">
        <v>30</v>
      </c>
      <c r="R19" s="1" t="s">
        <v>29</v>
      </c>
      <c r="S19" s="1" t="s">
        <v>30</v>
      </c>
      <c r="T19" s="1" t="s">
        <v>40</v>
      </c>
      <c r="U19" s="33"/>
      <c r="V19" s="16" t="s">
        <v>31</v>
      </c>
      <c r="W19" s="16" t="s">
        <v>32</v>
      </c>
      <c r="X19" s="16" t="s">
        <v>33</v>
      </c>
    </row>
    <row r="20" spans="1:24" ht="38.25" customHeight="1" x14ac:dyDescent="0.2">
      <c r="A20" s="19">
        <v>1</v>
      </c>
      <c r="B20" s="45" t="s">
        <v>55</v>
      </c>
      <c r="C20" s="46"/>
      <c r="D20" s="9" t="s">
        <v>9</v>
      </c>
      <c r="E20" s="20">
        <v>10</v>
      </c>
      <c r="F20" s="8">
        <f t="shared" ref="F20:F30" si="0">$F$31*E20/100</f>
        <v>492443.7</v>
      </c>
      <c r="G20" s="8">
        <f>$G$31*E20/100</f>
        <v>492043.9</v>
      </c>
      <c r="H20" s="3">
        <f>J20+L20+N20+P20</f>
        <v>1</v>
      </c>
      <c r="I20" s="3">
        <f>K20+M20+O20+Q20</f>
        <v>1</v>
      </c>
      <c r="J20" s="19">
        <v>0</v>
      </c>
      <c r="K20" s="2">
        <v>0</v>
      </c>
      <c r="L20" s="19">
        <v>0</v>
      </c>
      <c r="M20" s="2">
        <v>0</v>
      </c>
      <c r="N20" s="19">
        <v>0</v>
      </c>
      <c r="O20" s="2">
        <v>0</v>
      </c>
      <c r="P20" s="19">
        <v>1</v>
      </c>
      <c r="Q20" s="2">
        <v>1</v>
      </c>
      <c r="R20" s="18">
        <f t="shared" ref="R20:R31" si="1">J20+L20+N20+P20</f>
        <v>1</v>
      </c>
      <c r="S20" s="18">
        <f t="shared" ref="S20:S31" si="2">K20+M20+O20+Q20</f>
        <v>1</v>
      </c>
      <c r="T20" s="18">
        <f>S20-R20</f>
        <v>0</v>
      </c>
      <c r="U20" s="21"/>
      <c r="V20" s="2"/>
      <c r="W20" s="2"/>
      <c r="X20" s="2"/>
    </row>
    <row r="21" spans="1:24" ht="40.5" customHeight="1" x14ac:dyDescent="0.2">
      <c r="A21" s="19">
        <v>2</v>
      </c>
      <c r="B21" s="45" t="s">
        <v>56</v>
      </c>
      <c r="C21" s="46"/>
      <c r="D21" s="9" t="s">
        <v>8</v>
      </c>
      <c r="E21" s="20">
        <v>10</v>
      </c>
      <c r="F21" s="8">
        <f t="shared" si="0"/>
        <v>492443.7</v>
      </c>
      <c r="G21" s="8">
        <f t="shared" ref="G21:G30" si="3">$G$31*E21/100</f>
        <v>492043.9</v>
      </c>
      <c r="H21" s="3">
        <f t="shared" ref="H21:H30" si="4">J21+L21+N21+P21</f>
        <v>1</v>
      </c>
      <c r="I21" s="3">
        <f t="shared" ref="I21:I30" si="5">K21+M21+O21+Q21</f>
        <v>1</v>
      </c>
      <c r="J21" s="19">
        <v>0</v>
      </c>
      <c r="K21" s="2">
        <v>0</v>
      </c>
      <c r="L21" s="19">
        <v>0</v>
      </c>
      <c r="M21" s="2">
        <v>0</v>
      </c>
      <c r="N21" s="19">
        <v>0</v>
      </c>
      <c r="O21" s="2">
        <v>0</v>
      </c>
      <c r="P21" s="19">
        <v>1</v>
      </c>
      <c r="Q21" s="2">
        <v>1</v>
      </c>
      <c r="R21" s="18">
        <f t="shared" si="1"/>
        <v>1</v>
      </c>
      <c r="S21" s="18">
        <f t="shared" si="2"/>
        <v>1</v>
      </c>
      <c r="T21" s="18">
        <f t="shared" ref="T21:T31" si="6">S21-R21</f>
        <v>0</v>
      </c>
      <c r="U21" s="21"/>
      <c r="V21" s="2"/>
      <c r="W21" s="2"/>
      <c r="X21" s="2"/>
    </row>
    <row r="22" spans="1:24" ht="40.5" customHeight="1" x14ac:dyDescent="0.2">
      <c r="A22" s="19">
        <v>3</v>
      </c>
      <c r="B22" s="45" t="s">
        <v>57</v>
      </c>
      <c r="C22" s="46"/>
      <c r="D22" s="9" t="s">
        <v>8</v>
      </c>
      <c r="E22" s="20">
        <v>10</v>
      </c>
      <c r="F22" s="8">
        <f t="shared" si="0"/>
        <v>492443.7</v>
      </c>
      <c r="G22" s="8">
        <f t="shared" si="3"/>
        <v>492043.9</v>
      </c>
      <c r="H22" s="3">
        <f t="shared" si="4"/>
        <v>1</v>
      </c>
      <c r="I22" s="3">
        <f t="shared" si="5"/>
        <v>1</v>
      </c>
      <c r="J22" s="19">
        <v>0</v>
      </c>
      <c r="K22" s="2">
        <v>0</v>
      </c>
      <c r="L22" s="19">
        <v>0</v>
      </c>
      <c r="M22" s="2">
        <v>0</v>
      </c>
      <c r="N22" s="19">
        <v>0</v>
      </c>
      <c r="O22" s="2">
        <v>0</v>
      </c>
      <c r="P22" s="19">
        <v>1</v>
      </c>
      <c r="Q22" s="2">
        <v>1</v>
      </c>
      <c r="R22" s="18">
        <f t="shared" si="1"/>
        <v>1</v>
      </c>
      <c r="S22" s="18">
        <f t="shared" si="2"/>
        <v>1</v>
      </c>
      <c r="T22" s="18">
        <f t="shared" si="6"/>
        <v>0</v>
      </c>
      <c r="U22" s="21"/>
      <c r="V22" s="2"/>
      <c r="W22" s="2"/>
      <c r="X22" s="2"/>
    </row>
    <row r="23" spans="1:24" ht="36" customHeight="1" x14ac:dyDescent="0.2">
      <c r="A23" s="19">
        <v>4</v>
      </c>
      <c r="B23" s="45" t="s">
        <v>58</v>
      </c>
      <c r="C23" s="46"/>
      <c r="D23" s="9" t="s">
        <v>11</v>
      </c>
      <c r="E23" s="20">
        <v>10</v>
      </c>
      <c r="F23" s="8">
        <f t="shared" si="0"/>
        <v>492443.7</v>
      </c>
      <c r="G23" s="8">
        <f t="shared" si="3"/>
        <v>492043.9</v>
      </c>
      <c r="H23" s="3">
        <f t="shared" si="4"/>
        <v>1</v>
      </c>
      <c r="I23" s="3">
        <f t="shared" si="5"/>
        <v>1</v>
      </c>
      <c r="J23" s="19">
        <v>0</v>
      </c>
      <c r="K23" s="2">
        <v>0</v>
      </c>
      <c r="L23" s="19">
        <v>0</v>
      </c>
      <c r="M23" s="2">
        <v>0</v>
      </c>
      <c r="N23" s="19">
        <v>0</v>
      </c>
      <c r="O23" s="2">
        <v>0</v>
      </c>
      <c r="P23" s="19">
        <v>1</v>
      </c>
      <c r="Q23" s="2">
        <v>1</v>
      </c>
      <c r="R23" s="18">
        <f t="shared" si="1"/>
        <v>1</v>
      </c>
      <c r="S23" s="18">
        <f t="shared" si="2"/>
        <v>1</v>
      </c>
      <c r="T23" s="18">
        <f t="shared" si="6"/>
        <v>0</v>
      </c>
      <c r="U23" s="21"/>
      <c r="V23" s="2"/>
      <c r="W23" s="2"/>
      <c r="X23" s="2"/>
    </row>
    <row r="24" spans="1:24" ht="40.5" customHeight="1" x14ac:dyDescent="0.2">
      <c r="A24" s="19">
        <v>5</v>
      </c>
      <c r="B24" s="45" t="s">
        <v>59</v>
      </c>
      <c r="C24" s="46"/>
      <c r="D24" s="9" t="s">
        <v>9</v>
      </c>
      <c r="E24" s="20">
        <v>10</v>
      </c>
      <c r="F24" s="8">
        <f t="shared" si="0"/>
        <v>492443.7</v>
      </c>
      <c r="G24" s="8">
        <f t="shared" si="3"/>
        <v>492043.9</v>
      </c>
      <c r="H24" s="3">
        <f t="shared" si="4"/>
        <v>1</v>
      </c>
      <c r="I24" s="3">
        <f t="shared" si="5"/>
        <v>1</v>
      </c>
      <c r="J24" s="19">
        <v>0</v>
      </c>
      <c r="K24" s="2">
        <v>0</v>
      </c>
      <c r="L24" s="19">
        <v>0</v>
      </c>
      <c r="M24" s="2">
        <v>0</v>
      </c>
      <c r="N24" s="19">
        <v>0</v>
      </c>
      <c r="O24" s="2">
        <v>0</v>
      </c>
      <c r="P24" s="19">
        <v>1</v>
      </c>
      <c r="Q24" s="2">
        <v>1</v>
      </c>
      <c r="R24" s="18">
        <f t="shared" si="1"/>
        <v>1</v>
      </c>
      <c r="S24" s="18">
        <f t="shared" si="2"/>
        <v>1</v>
      </c>
      <c r="T24" s="18">
        <f t="shared" si="6"/>
        <v>0</v>
      </c>
      <c r="U24" s="21"/>
      <c r="V24" s="13"/>
      <c r="W24" s="13"/>
      <c r="X24" s="13"/>
    </row>
    <row r="25" spans="1:24" ht="40.5" customHeight="1" x14ac:dyDescent="0.2">
      <c r="A25" s="19">
        <v>6</v>
      </c>
      <c r="B25" s="45" t="s">
        <v>42</v>
      </c>
      <c r="C25" s="46"/>
      <c r="D25" s="9" t="s">
        <v>7</v>
      </c>
      <c r="E25" s="20">
        <v>5</v>
      </c>
      <c r="F25" s="8">
        <f t="shared" si="0"/>
        <v>246221.85</v>
      </c>
      <c r="G25" s="8">
        <f t="shared" si="3"/>
        <v>246021.95</v>
      </c>
      <c r="H25" s="3">
        <f t="shared" si="4"/>
        <v>12</v>
      </c>
      <c r="I25" s="3">
        <f t="shared" si="5"/>
        <v>12</v>
      </c>
      <c r="J25" s="19">
        <v>3</v>
      </c>
      <c r="K25" s="2">
        <v>3</v>
      </c>
      <c r="L25" s="19">
        <v>3</v>
      </c>
      <c r="M25" s="2">
        <v>3</v>
      </c>
      <c r="N25" s="19">
        <v>3</v>
      </c>
      <c r="O25" s="2">
        <v>3</v>
      </c>
      <c r="P25" s="19">
        <v>3</v>
      </c>
      <c r="Q25" s="2">
        <v>3</v>
      </c>
      <c r="R25" s="18">
        <f t="shared" si="1"/>
        <v>12</v>
      </c>
      <c r="S25" s="18">
        <f t="shared" si="2"/>
        <v>12</v>
      </c>
      <c r="T25" s="18">
        <f t="shared" si="6"/>
        <v>0</v>
      </c>
      <c r="U25" s="21"/>
      <c r="V25" s="13"/>
      <c r="W25" s="13"/>
      <c r="X25" s="13"/>
    </row>
    <row r="26" spans="1:24" ht="40.5" customHeight="1" x14ac:dyDescent="0.2">
      <c r="A26" s="19">
        <v>7</v>
      </c>
      <c r="B26" s="45" t="s">
        <v>43</v>
      </c>
      <c r="C26" s="46"/>
      <c r="D26" s="9" t="s">
        <v>8</v>
      </c>
      <c r="E26" s="20">
        <v>10</v>
      </c>
      <c r="F26" s="8">
        <f t="shared" si="0"/>
        <v>492443.7</v>
      </c>
      <c r="G26" s="8">
        <f t="shared" si="3"/>
        <v>492043.9</v>
      </c>
      <c r="H26" s="3">
        <f t="shared" si="4"/>
        <v>12</v>
      </c>
      <c r="I26" s="3">
        <f t="shared" si="5"/>
        <v>12</v>
      </c>
      <c r="J26" s="19">
        <v>3</v>
      </c>
      <c r="K26" s="2">
        <v>3</v>
      </c>
      <c r="L26" s="19">
        <v>3</v>
      </c>
      <c r="M26" s="2">
        <v>3</v>
      </c>
      <c r="N26" s="19">
        <v>3</v>
      </c>
      <c r="O26" s="2">
        <v>3</v>
      </c>
      <c r="P26" s="19">
        <v>3</v>
      </c>
      <c r="Q26" s="2">
        <v>3</v>
      </c>
      <c r="R26" s="18">
        <f t="shared" si="1"/>
        <v>12</v>
      </c>
      <c r="S26" s="18">
        <f t="shared" si="2"/>
        <v>12</v>
      </c>
      <c r="T26" s="18">
        <f t="shared" si="6"/>
        <v>0</v>
      </c>
      <c r="U26" s="21"/>
      <c r="V26" s="13"/>
      <c r="W26" s="13"/>
      <c r="X26" s="13"/>
    </row>
    <row r="27" spans="1:24" ht="35.25" customHeight="1" x14ac:dyDescent="0.2">
      <c r="A27" s="19">
        <v>8</v>
      </c>
      <c r="B27" s="45" t="s">
        <v>44</v>
      </c>
      <c r="C27" s="46"/>
      <c r="D27" s="9" t="s">
        <v>8</v>
      </c>
      <c r="E27" s="20">
        <v>10</v>
      </c>
      <c r="F27" s="8">
        <f t="shared" si="0"/>
        <v>492443.7</v>
      </c>
      <c r="G27" s="8">
        <f t="shared" si="3"/>
        <v>492043.9</v>
      </c>
      <c r="H27" s="3">
        <f t="shared" si="4"/>
        <v>4</v>
      </c>
      <c r="I27" s="3">
        <f t="shared" si="5"/>
        <v>4</v>
      </c>
      <c r="J27" s="19">
        <v>1</v>
      </c>
      <c r="K27" s="2">
        <v>1</v>
      </c>
      <c r="L27" s="19">
        <v>1</v>
      </c>
      <c r="M27" s="2">
        <v>1</v>
      </c>
      <c r="N27" s="19">
        <v>1</v>
      </c>
      <c r="O27" s="2">
        <v>1</v>
      </c>
      <c r="P27" s="19">
        <v>1</v>
      </c>
      <c r="Q27" s="2">
        <v>1</v>
      </c>
      <c r="R27" s="18">
        <f t="shared" si="1"/>
        <v>4</v>
      </c>
      <c r="S27" s="18">
        <f t="shared" si="2"/>
        <v>4</v>
      </c>
      <c r="T27" s="18">
        <f t="shared" si="6"/>
        <v>0</v>
      </c>
      <c r="U27" s="21"/>
      <c r="V27" s="13"/>
      <c r="W27" s="13"/>
      <c r="X27" s="13"/>
    </row>
    <row r="28" spans="1:24" ht="34.5" customHeight="1" x14ac:dyDescent="0.2">
      <c r="A28" s="19">
        <v>9</v>
      </c>
      <c r="B28" s="45" t="s">
        <v>60</v>
      </c>
      <c r="C28" s="46"/>
      <c r="D28" s="9" t="s">
        <v>8</v>
      </c>
      <c r="E28" s="20">
        <v>10</v>
      </c>
      <c r="F28" s="8">
        <f t="shared" si="0"/>
        <v>492443.7</v>
      </c>
      <c r="G28" s="8">
        <f t="shared" si="3"/>
        <v>492043.9</v>
      </c>
      <c r="H28" s="3">
        <f t="shared" si="4"/>
        <v>1</v>
      </c>
      <c r="I28" s="3">
        <f t="shared" si="5"/>
        <v>1</v>
      </c>
      <c r="J28" s="19">
        <v>0</v>
      </c>
      <c r="K28" s="2">
        <v>0</v>
      </c>
      <c r="L28" s="19">
        <v>1</v>
      </c>
      <c r="M28" s="2">
        <v>1</v>
      </c>
      <c r="N28" s="19">
        <v>0</v>
      </c>
      <c r="O28" s="2">
        <v>0</v>
      </c>
      <c r="P28" s="19">
        <v>0</v>
      </c>
      <c r="Q28" s="2">
        <v>0</v>
      </c>
      <c r="R28" s="18">
        <f t="shared" si="1"/>
        <v>1</v>
      </c>
      <c r="S28" s="18">
        <f t="shared" si="2"/>
        <v>1</v>
      </c>
      <c r="T28" s="18">
        <f t="shared" si="6"/>
        <v>0</v>
      </c>
      <c r="U28" s="14"/>
      <c r="V28" s="13"/>
      <c r="W28" s="13"/>
      <c r="X28" s="13"/>
    </row>
    <row r="29" spans="1:24" ht="40.5" customHeight="1" x14ac:dyDescent="0.2">
      <c r="A29" s="19">
        <v>10</v>
      </c>
      <c r="B29" s="45" t="s">
        <v>16</v>
      </c>
      <c r="C29" s="46"/>
      <c r="D29" s="9" t="s">
        <v>8</v>
      </c>
      <c r="E29" s="20">
        <v>10</v>
      </c>
      <c r="F29" s="8">
        <f t="shared" si="0"/>
        <v>492443.7</v>
      </c>
      <c r="G29" s="8">
        <f t="shared" si="3"/>
        <v>492043.9</v>
      </c>
      <c r="H29" s="3">
        <f t="shared" si="4"/>
        <v>4</v>
      </c>
      <c r="I29" s="3">
        <f t="shared" si="5"/>
        <v>4</v>
      </c>
      <c r="J29" s="19">
        <v>1</v>
      </c>
      <c r="K29" s="2">
        <v>1</v>
      </c>
      <c r="L29" s="19">
        <v>1</v>
      </c>
      <c r="M29" s="2">
        <v>1</v>
      </c>
      <c r="N29" s="19">
        <v>1</v>
      </c>
      <c r="O29" s="2">
        <v>1</v>
      </c>
      <c r="P29" s="19">
        <v>1</v>
      </c>
      <c r="Q29" s="2">
        <v>1</v>
      </c>
      <c r="R29" s="18">
        <f t="shared" si="1"/>
        <v>4</v>
      </c>
      <c r="S29" s="18">
        <f t="shared" si="2"/>
        <v>4</v>
      </c>
      <c r="T29" s="18">
        <f t="shared" si="6"/>
        <v>0</v>
      </c>
      <c r="U29" s="14"/>
      <c r="V29" s="13"/>
      <c r="W29" s="13"/>
      <c r="X29" s="13"/>
    </row>
    <row r="30" spans="1:24" ht="38.25" customHeight="1" x14ac:dyDescent="0.2">
      <c r="A30" s="19">
        <v>11</v>
      </c>
      <c r="B30" s="45" t="s">
        <v>13</v>
      </c>
      <c r="C30" s="46"/>
      <c r="D30" s="9" t="s">
        <v>41</v>
      </c>
      <c r="E30" s="9">
        <v>5</v>
      </c>
      <c r="F30" s="8">
        <f t="shared" si="0"/>
        <v>246221.85</v>
      </c>
      <c r="G30" s="8">
        <f t="shared" si="3"/>
        <v>246021.95</v>
      </c>
      <c r="H30" s="3">
        <f t="shared" si="4"/>
        <v>4</v>
      </c>
      <c r="I30" s="3">
        <f t="shared" si="5"/>
        <v>4</v>
      </c>
      <c r="J30" s="19">
        <v>1</v>
      </c>
      <c r="K30" s="2">
        <v>1</v>
      </c>
      <c r="L30" s="19">
        <v>1</v>
      </c>
      <c r="M30" s="2">
        <v>1</v>
      </c>
      <c r="N30" s="19">
        <v>1</v>
      </c>
      <c r="O30" s="2">
        <v>1</v>
      </c>
      <c r="P30" s="19">
        <v>1</v>
      </c>
      <c r="Q30" s="2">
        <v>1</v>
      </c>
      <c r="R30" s="18">
        <f t="shared" si="1"/>
        <v>4</v>
      </c>
      <c r="S30" s="18">
        <f t="shared" si="2"/>
        <v>4</v>
      </c>
      <c r="T30" s="18">
        <f t="shared" si="6"/>
        <v>0</v>
      </c>
      <c r="U30" s="23"/>
      <c r="V30" s="13"/>
      <c r="W30" s="13"/>
      <c r="X30" s="13"/>
    </row>
    <row r="31" spans="1:24" s="6" customFormat="1" ht="36.75" customHeight="1" x14ac:dyDescent="0.2">
      <c r="A31" s="42" t="s">
        <v>34</v>
      </c>
      <c r="B31" s="43"/>
      <c r="C31" s="44"/>
      <c r="D31" s="9"/>
      <c r="E31" s="9">
        <f>SUM(E20:E30)</f>
        <v>100</v>
      </c>
      <c r="F31" s="10">
        <v>4924437</v>
      </c>
      <c r="G31" s="25">
        <v>4920439</v>
      </c>
      <c r="H31" s="9">
        <f t="shared" ref="H31:Q31" si="7">SUM(H20:H30)</f>
        <v>42</v>
      </c>
      <c r="I31" s="9">
        <f t="shared" si="7"/>
        <v>42</v>
      </c>
      <c r="J31" s="9">
        <f t="shared" si="7"/>
        <v>9</v>
      </c>
      <c r="K31" s="9">
        <f t="shared" si="7"/>
        <v>9</v>
      </c>
      <c r="L31" s="9">
        <f t="shared" si="7"/>
        <v>10</v>
      </c>
      <c r="M31" s="9">
        <f t="shared" si="7"/>
        <v>10</v>
      </c>
      <c r="N31" s="9">
        <f t="shared" si="7"/>
        <v>9</v>
      </c>
      <c r="O31" s="9">
        <f t="shared" si="7"/>
        <v>9</v>
      </c>
      <c r="P31" s="9">
        <f t="shared" si="7"/>
        <v>14</v>
      </c>
      <c r="Q31" s="9">
        <f t="shared" si="7"/>
        <v>14</v>
      </c>
      <c r="R31" s="15">
        <f t="shared" si="1"/>
        <v>42</v>
      </c>
      <c r="S31" s="15">
        <f t="shared" si="2"/>
        <v>42</v>
      </c>
      <c r="T31" s="15">
        <f t="shared" si="6"/>
        <v>0</v>
      </c>
      <c r="U31" s="15"/>
      <c r="V31" s="24"/>
      <c r="W31" s="24"/>
      <c r="X31" s="24"/>
    </row>
    <row r="32" spans="1:24" s="5" customFormat="1" ht="14.25" customHeight="1" x14ac:dyDescent="0.2">
      <c r="F32" s="11"/>
    </row>
    <row r="33" spans="2:16" s="5" customFormat="1" ht="14.25" customHeight="1" x14ac:dyDescent="0.2">
      <c r="B33" s="12" t="s">
        <v>35</v>
      </c>
      <c r="F33" s="11"/>
      <c r="H33" s="5" t="s">
        <v>36</v>
      </c>
    </row>
    <row r="34" spans="2:16" x14ac:dyDescent="0.2">
      <c r="J34" s="7"/>
      <c r="K34" s="7"/>
      <c r="L34" s="7"/>
      <c r="M34" s="7"/>
      <c r="N34" s="7"/>
      <c r="O34" s="7"/>
      <c r="P34" s="7"/>
    </row>
    <row r="35" spans="2:16" x14ac:dyDescent="0.2">
      <c r="J35" s="7"/>
      <c r="K35" s="7"/>
      <c r="L35" s="7"/>
      <c r="M35" s="7"/>
      <c r="N35" s="7"/>
      <c r="O35" s="7"/>
      <c r="P35" s="7"/>
    </row>
    <row r="36" spans="2:16" x14ac:dyDescent="0.2">
      <c r="J36" s="7"/>
      <c r="K36" s="7"/>
      <c r="L36" s="7"/>
      <c r="M36" s="7"/>
      <c r="N36" s="7"/>
      <c r="O36" s="7"/>
      <c r="P36" s="7"/>
    </row>
    <row r="37" spans="2:16" x14ac:dyDescent="0.2">
      <c r="J37" s="7"/>
      <c r="K37" s="7"/>
      <c r="L37" s="7"/>
      <c r="M37" s="7"/>
      <c r="N37" s="7"/>
      <c r="O37" s="7"/>
      <c r="P37" s="7"/>
    </row>
    <row r="38" spans="2:16" x14ac:dyDescent="0.2">
      <c r="J38" s="7"/>
      <c r="K38" s="7"/>
      <c r="L38" s="7"/>
      <c r="M38" s="7"/>
      <c r="N38" s="7"/>
      <c r="O38" s="7"/>
      <c r="P38" s="7"/>
    </row>
    <row r="39" spans="2:16" x14ac:dyDescent="0.2">
      <c r="J39" s="7"/>
      <c r="K39" s="7"/>
      <c r="L39" s="7"/>
      <c r="M39" s="7"/>
      <c r="N39" s="7"/>
      <c r="O39" s="7"/>
      <c r="P39" s="7"/>
    </row>
    <row r="40" spans="2:16" x14ac:dyDescent="0.2">
      <c r="J40" s="7"/>
      <c r="K40" s="7"/>
      <c r="L40" s="7"/>
      <c r="M40" s="7"/>
      <c r="N40" s="7"/>
      <c r="O40" s="7"/>
      <c r="P40" s="7"/>
    </row>
    <row r="41" spans="2:16" x14ac:dyDescent="0.2">
      <c r="J41" s="7"/>
      <c r="K41" s="7"/>
      <c r="L41" s="7"/>
      <c r="M41" s="7"/>
      <c r="N41" s="7"/>
      <c r="O41" s="7"/>
      <c r="P41" s="7"/>
    </row>
    <row r="42" spans="2:16" x14ac:dyDescent="0.2">
      <c r="J42" s="7"/>
      <c r="K42" s="7"/>
      <c r="L42" s="7"/>
      <c r="M42" s="7"/>
      <c r="N42" s="7"/>
      <c r="O42" s="7"/>
      <c r="P42" s="7"/>
    </row>
    <row r="43" spans="2:16" x14ac:dyDescent="0.2">
      <c r="J43" s="7"/>
      <c r="K43" s="7"/>
      <c r="L43" s="7"/>
      <c r="M43" s="7"/>
      <c r="N43" s="7"/>
      <c r="O43" s="7"/>
      <c r="P43" s="7"/>
    </row>
    <row r="44" spans="2:16" x14ac:dyDescent="0.2">
      <c r="J44" s="7"/>
      <c r="K44" s="7"/>
      <c r="L44" s="7"/>
      <c r="M44" s="7"/>
      <c r="N44" s="7"/>
      <c r="O44" s="7"/>
      <c r="P44" s="7"/>
    </row>
    <row r="45" spans="2:16" x14ac:dyDescent="0.2">
      <c r="J45" s="7"/>
      <c r="K45" s="7"/>
      <c r="L45" s="7"/>
      <c r="M45" s="7"/>
      <c r="N45" s="7"/>
      <c r="O45" s="7"/>
      <c r="P45" s="7"/>
    </row>
    <row r="46" spans="2:16" x14ac:dyDescent="0.2">
      <c r="J46" s="7"/>
      <c r="K46" s="7"/>
      <c r="L46" s="7"/>
      <c r="M46" s="7"/>
      <c r="N46" s="7"/>
      <c r="O46" s="7"/>
      <c r="P46" s="7"/>
    </row>
    <row r="47" spans="2:16" x14ac:dyDescent="0.2">
      <c r="J47" s="7"/>
      <c r="K47" s="7"/>
      <c r="L47" s="7"/>
      <c r="M47" s="7"/>
      <c r="N47" s="7"/>
      <c r="O47" s="7"/>
      <c r="P47" s="7"/>
    </row>
    <row r="48" spans="2:16" x14ac:dyDescent="0.2">
      <c r="J48" s="7"/>
      <c r="K48" s="7"/>
      <c r="L48" s="7"/>
      <c r="M48" s="7"/>
      <c r="N48" s="7"/>
      <c r="O48" s="7"/>
      <c r="P48" s="7"/>
    </row>
    <row r="49" spans="10:16" x14ac:dyDescent="0.2">
      <c r="J49" s="7"/>
      <c r="K49" s="7"/>
      <c r="L49" s="7"/>
      <c r="M49" s="7"/>
      <c r="N49" s="7"/>
      <c r="O49" s="7"/>
      <c r="P49" s="7"/>
    </row>
    <row r="50" spans="10:16" x14ac:dyDescent="0.2">
      <c r="J50" s="7"/>
      <c r="K50" s="7"/>
      <c r="L50" s="7"/>
      <c r="M50" s="7"/>
      <c r="N50" s="7"/>
      <c r="O50" s="7"/>
      <c r="P50" s="7"/>
    </row>
    <row r="51" spans="10:16" x14ac:dyDescent="0.2">
      <c r="J51" s="7"/>
      <c r="K51" s="7"/>
      <c r="L51" s="7"/>
      <c r="M51" s="7"/>
      <c r="N51" s="7"/>
      <c r="O51" s="7"/>
      <c r="P51" s="7"/>
    </row>
    <row r="52" spans="10:16" x14ac:dyDescent="0.2">
      <c r="J52" s="7"/>
      <c r="K52" s="7"/>
      <c r="L52" s="7"/>
      <c r="M52" s="7"/>
      <c r="N52" s="7"/>
      <c r="O52" s="7"/>
      <c r="P52" s="7"/>
    </row>
    <row r="53" spans="10:16" x14ac:dyDescent="0.2">
      <c r="J53" s="7"/>
      <c r="K53" s="7"/>
      <c r="L53" s="7"/>
      <c r="M53" s="7"/>
      <c r="N53" s="7"/>
      <c r="O53" s="7"/>
      <c r="P53" s="7"/>
    </row>
    <row r="54" spans="10:16" x14ac:dyDescent="0.2">
      <c r="J54" s="7"/>
      <c r="K54" s="7"/>
      <c r="L54" s="7"/>
      <c r="M54" s="7"/>
      <c r="N54" s="7"/>
      <c r="O54" s="7"/>
      <c r="P54" s="7"/>
    </row>
    <row r="55" spans="10:16" x14ac:dyDescent="0.2">
      <c r="J55" s="7"/>
      <c r="K55" s="7"/>
      <c r="L55" s="7"/>
      <c r="M55" s="7"/>
      <c r="N55" s="7"/>
      <c r="O55" s="7"/>
      <c r="P55" s="7"/>
    </row>
    <row r="56" spans="10:16" x14ac:dyDescent="0.2">
      <c r="J56" s="7"/>
      <c r="K56" s="7"/>
      <c r="L56" s="7"/>
      <c r="M56" s="7"/>
      <c r="N56" s="7"/>
      <c r="O56" s="7"/>
      <c r="P56" s="7"/>
    </row>
    <row r="57" spans="10:16" x14ac:dyDescent="0.2">
      <c r="J57" s="7"/>
      <c r="K57" s="7"/>
      <c r="L57" s="7"/>
      <c r="M57" s="7"/>
      <c r="N57" s="7"/>
      <c r="O57" s="7"/>
      <c r="P57" s="7"/>
    </row>
    <row r="58" spans="10:16" x14ac:dyDescent="0.2">
      <c r="J58" s="7"/>
      <c r="K58" s="7"/>
      <c r="L58" s="7"/>
      <c r="M58" s="7"/>
      <c r="N58" s="7"/>
      <c r="O58" s="7"/>
      <c r="P58" s="7"/>
    </row>
    <row r="59" spans="10:16" x14ac:dyDescent="0.2">
      <c r="J59" s="7"/>
      <c r="K59" s="7"/>
      <c r="L59" s="7"/>
      <c r="M59" s="7"/>
      <c r="N59" s="7"/>
      <c r="O59" s="7"/>
      <c r="P59" s="7"/>
    </row>
    <row r="60" spans="10:16" x14ac:dyDescent="0.2">
      <c r="J60" s="7"/>
      <c r="K60" s="7"/>
      <c r="L60" s="7"/>
      <c r="M60" s="7"/>
      <c r="N60" s="7"/>
      <c r="O60" s="7"/>
      <c r="P60" s="7"/>
    </row>
    <row r="61" spans="10:16" x14ac:dyDescent="0.2">
      <c r="J61" s="7"/>
      <c r="K61" s="7"/>
      <c r="L61" s="7"/>
      <c r="M61" s="7"/>
      <c r="N61" s="7"/>
      <c r="O61" s="7"/>
      <c r="P61" s="7"/>
    </row>
    <row r="62" spans="10:16" x14ac:dyDescent="0.2">
      <c r="J62" s="7"/>
      <c r="K62" s="7"/>
      <c r="L62" s="7"/>
      <c r="M62" s="7"/>
      <c r="N62" s="7"/>
      <c r="O62" s="7"/>
      <c r="P62" s="7"/>
    </row>
    <row r="63" spans="10:16" x14ac:dyDescent="0.2">
      <c r="J63" s="7"/>
      <c r="K63" s="7"/>
      <c r="L63" s="7"/>
      <c r="M63" s="7"/>
      <c r="N63" s="7"/>
      <c r="O63" s="7"/>
      <c r="P63" s="7"/>
    </row>
    <row r="64" spans="10:16" x14ac:dyDescent="0.2">
      <c r="J64" s="7"/>
      <c r="K64" s="7"/>
      <c r="L64" s="7"/>
      <c r="M64" s="7"/>
      <c r="N64" s="7"/>
      <c r="O64" s="7"/>
      <c r="P64" s="7"/>
    </row>
    <row r="65" spans="10:16" x14ac:dyDescent="0.2">
      <c r="J65" s="7"/>
      <c r="K65" s="7"/>
      <c r="L65" s="7"/>
      <c r="M65" s="7"/>
      <c r="N65" s="7"/>
      <c r="O65" s="7"/>
      <c r="P65" s="7"/>
    </row>
    <row r="66" spans="10:16" x14ac:dyDescent="0.2">
      <c r="J66" s="7"/>
      <c r="K66" s="7"/>
      <c r="L66" s="7"/>
      <c r="M66" s="7"/>
      <c r="N66" s="7"/>
      <c r="O66" s="7"/>
      <c r="P66" s="7"/>
    </row>
    <row r="67" spans="10:16" x14ac:dyDescent="0.2">
      <c r="J67" s="7"/>
      <c r="K67" s="7"/>
      <c r="L67" s="7"/>
      <c r="M67" s="7"/>
      <c r="N67" s="7"/>
      <c r="O67" s="7"/>
      <c r="P67" s="7"/>
    </row>
    <row r="68" spans="10:16" x14ac:dyDescent="0.2">
      <c r="J68" s="7"/>
      <c r="K68" s="7"/>
      <c r="L68" s="7"/>
      <c r="M68" s="7"/>
      <c r="N68" s="7"/>
      <c r="O68" s="7"/>
      <c r="P68" s="7"/>
    </row>
    <row r="69" spans="10:16" x14ac:dyDescent="0.2">
      <c r="J69" s="7"/>
      <c r="K69" s="7"/>
      <c r="L69" s="7"/>
      <c r="M69" s="7"/>
      <c r="N69" s="7"/>
      <c r="O69" s="7"/>
      <c r="P69" s="7"/>
    </row>
    <row r="70" spans="10:16" x14ac:dyDescent="0.2">
      <c r="J70" s="7"/>
      <c r="K70" s="7"/>
      <c r="L70" s="7"/>
      <c r="M70" s="7"/>
      <c r="N70" s="7"/>
      <c r="O70" s="7"/>
      <c r="P70" s="7"/>
    </row>
    <row r="71" spans="10:16" x14ac:dyDescent="0.2">
      <c r="J71" s="7"/>
      <c r="K71" s="7"/>
      <c r="L71" s="7"/>
      <c r="M71" s="7"/>
      <c r="N71" s="7"/>
      <c r="O71" s="7"/>
      <c r="P71" s="7"/>
    </row>
    <row r="72" spans="10:16" x14ac:dyDescent="0.2">
      <c r="J72" s="7"/>
      <c r="K72" s="7"/>
      <c r="L72" s="7"/>
      <c r="M72" s="7"/>
      <c r="N72" s="7"/>
      <c r="O72" s="7"/>
      <c r="P72" s="7"/>
    </row>
    <row r="73" spans="10:16" x14ac:dyDescent="0.2">
      <c r="J73" s="7"/>
      <c r="K73" s="7"/>
      <c r="L73" s="7"/>
      <c r="M73" s="7"/>
      <c r="N73" s="7"/>
      <c r="O73" s="7"/>
      <c r="P73" s="7"/>
    </row>
    <row r="74" spans="10:16" x14ac:dyDescent="0.2">
      <c r="J74" s="7"/>
      <c r="K74" s="7"/>
      <c r="L74" s="7"/>
      <c r="M74" s="7"/>
      <c r="N74" s="7"/>
      <c r="O74" s="7"/>
      <c r="P74" s="7"/>
    </row>
    <row r="75" spans="10:16" x14ac:dyDescent="0.2">
      <c r="J75" s="7"/>
      <c r="K75" s="7"/>
      <c r="L75" s="7"/>
      <c r="M75" s="7"/>
      <c r="N75" s="7"/>
      <c r="O75" s="7"/>
      <c r="P75" s="7"/>
    </row>
  </sheetData>
  <sheetProtection insertRows="0" deleteRows="0"/>
  <mergeCells count="40">
    <mergeCell ref="A1:X1"/>
    <mergeCell ref="A2:X2"/>
    <mergeCell ref="A3:X3"/>
    <mergeCell ref="A7:X7"/>
    <mergeCell ref="A15:X15"/>
    <mergeCell ref="A10:B10"/>
    <mergeCell ref="A11:B11"/>
    <mergeCell ref="A12:B12"/>
    <mergeCell ref="A13:B13"/>
    <mergeCell ref="A4:X4"/>
    <mergeCell ref="A5:X5"/>
    <mergeCell ref="A9:B9"/>
    <mergeCell ref="W14:X14"/>
    <mergeCell ref="A6:X6"/>
    <mergeCell ref="A31:C31"/>
    <mergeCell ref="E18:E19"/>
    <mergeCell ref="F18:G18"/>
    <mergeCell ref="B21:C21"/>
    <mergeCell ref="B22:C22"/>
    <mergeCell ref="B23:C23"/>
    <mergeCell ref="A18:C18"/>
    <mergeCell ref="B30:C30"/>
    <mergeCell ref="B29:C29"/>
    <mergeCell ref="B24:C24"/>
    <mergeCell ref="B25:C25"/>
    <mergeCell ref="B20:C20"/>
    <mergeCell ref="B26:C26"/>
    <mergeCell ref="B27:C27"/>
    <mergeCell ref="B28:C28"/>
    <mergeCell ref="R18:T18"/>
    <mergeCell ref="U18:U19"/>
    <mergeCell ref="A16:X16"/>
    <mergeCell ref="B19:C19"/>
    <mergeCell ref="P18:Q18"/>
    <mergeCell ref="D18:D19"/>
    <mergeCell ref="H18:I18"/>
    <mergeCell ref="J18:K18"/>
    <mergeCell ref="N18:O18"/>
    <mergeCell ref="L18:M18"/>
    <mergeCell ref="V18:X18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workbookViewId="0">
      <selection sqref="A1:XFD1048576"/>
    </sheetView>
  </sheetViews>
  <sheetFormatPr baseColWidth="10" defaultRowHeight="12.75" x14ac:dyDescent="0.2"/>
  <cols>
    <col min="1" max="1" width="12" style="4" customWidth="1"/>
    <col min="2" max="2" width="7.42578125" style="4" customWidth="1"/>
    <col min="3" max="3" width="40.7109375" style="4" customWidth="1"/>
    <col min="4" max="4" width="11.42578125" style="4"/>
    <col min="5" max="7" width="10.85546875" style="4" customWidth="1"/>
    <col min="8" max="15" width="10.85546875" style="4" hidden="1" customWidth="1"/>
    <col min="16" max="18" width="10.85546875" style="4" customWidth="1"/>
    <col min="19" max="20" width="9.28515625" style="4" customWidth="1"/>
    <col min="21" max="21" width="21.42578125" style="4" customWidth="1"/>
    <col min="22" max="24" width="8.85546875" style="4" customWidth="1"/>
    <col min="25" max="25" width="11.42578125" style="4" customWidth="1"/>
    <col min="26" max="16384" width="11.42578125" style="4"/>
  </cols>
  <sheetData>
    <row r="1" spans="1:24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idden="1" x14ac:dyDescent="0.2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idden="1" x14ac:dyDescent="0.2">
      <c r="A6" s="49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9" t="s">
        <v>54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x14ac:dyDescent="0.2">
      <c r="A9" s="54" t="s">
        <v>64</v>
      </c>
      <c r="B9" s="55">
        <v>151</v>
      </c>
      <c r="C9" s="56" t="s">
        <v>65</v>
      </c>
      <c r="D9" s="5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54" t="s">
        <v>1</v>
      </c>
      <c r="B10" s="55">
        <v>5</v>
      </c>
      <c r="C10" s="56" t="s">
        <v>66</v>
      </c>
      <c r="D10" s="57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54" t="s">
        <v>67</v>
      </c>
      <c r="B11" s="55">
        <v>2</v>
      </c>
      <c r="C11" s="56" t="s">
        <v>68</v>
      </c>
      <c r="D11" s="57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54" t="s">
        <v>46</v>
      </c>
      <c r="B12" s="58">
        <v>12</v>
      </c>
      <c r="C12" s="56" t="s">
        <v>69</v>
      </c>
      <c r="D12" s="57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54" t="s">
        <v>3</v>
      </c>
      <c r="B13" s="55">
        <v>7</v>
      </c>
      <c r="C13" s="56" t="s">
        <v>70</v>
      </c>
      <c r="D13" s="57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  <c r="U14" s="29"/>
      <c r="W14" s="53" t="s">
        <v>61</v>
      </c>
      <c r="X14" s="53"/>
    </row>
    <row r="15" spans="1:24" x14ac:dyDescent="0.2">
      <c r="A15" s="49" t="s">
        <v>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36" customHeight="1" x14ac:dyDescent="0.2">
      <c r="A16" s="34" t="s">
        <v>71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4" ht="12.75" customHeight="1" x14ac:dyDescent="0.2">
      <c r="A18" s="35" t="s">
        <v>5</v>
      </c>
      <c r="B18" s="47"/>
      <c r="C18" s="36"/>
      <c r="D18" s="37" t="s">
        <v>10</v>
      </c>
      <c r="E18" s="37" t="s">
        <v>17</v>
      </c>
      <c r="F18" s="39" t="s">
        <v>18</v>
      </c>
      <c r="G18" s="40"/>
      <c r="H18" s="39" t="s">
        <v>19</v>
      </c>
      <c r="I18" s="40"/>
      <c r="J18" s="35" t="s">
        <v>20</v>
      </c>
      <c r="K18" s="36"/>
      <c r="L18" s="35" t="s">
        <v>21</v>
      </c>
      <c r="M18" s="36"/>
      <c r="N18" s="35" t="s">
        <v>22</v>
      </c>
      <c r="O18" s="36"/>
      <c r="P18" s="35" t="s">
        <v>23</v>
      </c>
      <c r="Q18" s="36"/>
      <c r="R18" s="32" t="s">
        <v>38</v>
      </c>
      <c r="S18" s="32"/>
      <c r="T18" s="32"/>
      <c r="U18" s="33" t="s">
        <v>39</v>
      </c>
      <c r="V18" s="39" t="s">
        <v>24</v>
      </c>
      <c r="W18" s="41"/>
      <c r="X18" s="40"/>
    </row>
    <row r="19" spans="1:24" ht="17.25" customHeight="1" x14ac:dyDescent="0.2">
      <c r="A19" s="31" t="s">
        <v>25</v>
      </c>
      <c r="B19" s="32" t="s">
        <v>6</v>
      </c>
      <c r="C19" s="32"/>
      <c r="D19" s="38"/>
      <c r="E19" s="38"/>
      <c r="F19" s="30" t="s">
        <v>26</v>
      </c>
      <c r="G19" s="30" t="s">
        <v>27</v>
      </c>
      <c r="H19" s="30" t="s">
        <v>15</v>
      </c>
      <c r="I19" s="30" t="s">
        <v>28</v>
      </c>
      <c r="J19" s="1" t="s">
        <v>29</v>
      </c>
      <c r="K19" s="1" t="s">
        <v>30</v>
      </c>
      <c r="L19" s="1" t="s">
        <v>29</v>
      </c>
      <c r="M19" s="1" t="s">
        <v>30</v>
      </c>
      <c r="N19" s="1" t="s">
        <v>29</v>
      </c>
      <c r="O19" s="1" t="s">
        <v>30</v>
      </c>
      <c r="P19" s="1" t="s">
        <v>29</v>
      </c>
      <c r="Q19" s="1" t="s">
        <v>30</v>
      </c>
      <c r="R19" s="1" t="s">
        <v>29</v>
      </c>
      <c r="S19" s="1" t="s">
        <v>30</v>
      </c>
      <c r="T19" s="1" t="s">
        <v>40</v>
      </c>
      <c r="U19" s="33"/>
      <c r="V19" s="30" t="s">
        <v>31</v>
      </c>
      <c r="W19" s="30" t="s">
        <v>32</v>
      </c>
      <c r="X19" s="30" t="s">
        <v>33</v>
      </c>
    </row>
    <row r="20" spans="1:24" ht="36" customHeight="1" x14ac:dyDescent="0.2">
      <c r="A20" s="19">
        <v>1</v>
      </c>
      <c r="B20" s="45" t="s">
        <v>72</v>
      </c>
      <c r="C20" s="46"/>
      <c r="D20" s="9" t="s">
        <v>9</v>
      </c>
      <c r="E20" s="20">
        <v>9</v>
      </c>
      <c r="F20" s="8">
        <f>$F$32*E20/100</f>
        <v>60069.87</v>
      </c>
      <c r="G20" s="8">
        <f>$G$32*E20/100</f>
        <v>59878.89</v>
      </c>
      <c r="H20" s="3">
        <f>J20+L20+N20+P20</f>
        <v>1</v>
      </c>
      <c r="I20" s="3">
        <f>K20+M20+O20+Q20</f>
        <v>1</v>
      </c>
      <c r="J20" s="19">
        <v>0</v>
      </c>
      <c r="K20" s="2">
        <v>0</v>
      </c>
      <c r="L20" s="19">
        <v>0</v>
      </c>
      <c r="M20" s="2">
        <v>0</v>
      </c>
      <c r="N20" s="19">
        <v>0</v>
      </c>
      <c r="O20" s="2">
        <v>0</v>
      </c>
      <c r="P20" s="19">
        <v>1</v>
      </c>
      <c r="Q20" s="2">
        <v>1</v>
      </c>
      <c r="R20" s="18">
        <f t="shared" ref="R20:S32" si="0">J20+L20+N20+P20</f>
        <v>1</v>
      </c>
      <c r="S20" s="18">
        <f t="shared" si="0"/>
        <v>1</v>
      </c>
      <c r="T20" s="18">
        <f>S20-R20</f>
        <v>0</v>
      </c>
      <c r="U20" s="21"/>
      <c r="V20" s="2"/>
      <c r="W20" s="2"/>
      <c r="X20" s="2"/>
    </row>
    <row r="21" spans="1:24" ht="36" customHeight="1" x14ac:dyDescent="0.2">
      <c r="A21" s="19">
        <v>2</v>
      </c>
      <c r="B21" s="45" t="s">
        <v>73</v>
      </c>
      <c r="C21" s="46"/>
      <c r="D21" s="9" t="s">
        <v>8</v>
      </c>
      <c r="E21" s="20">
        <v>9</v>
      </c>
      <c r="F21" s="8">
        <f t="shared" ref="F21:F31" si="1">$F$32*E21/100</f>
        <v>60069.87</v>
      </c>
      <c r="G21" s="8">
        <f t="shared" ref="G21:G31" si="2">$G$32*E21/100</f>
        <v>59878.89</v>
      </c>
      <c r="H21" s="3">
        <f t="shared" ref="H21:I31" si="3">J21+L21+N21+P21</f>
        <v>1</v>
      </c>
      <c r="I21" s="3">
        <f t="shared" si="3"/>
        <v>1</v>
      </c>
      <c r="J21" s="19">
        <v>0</v>
      </c>
      <c r="K21" s="2">
        <v>0</v>
      </c>
      <c r="L21" s="19">
        <v>0</v>
      </c>
      <c r="M21" s="2">
        <v>0</v>
      </c>
      <c r="N21" s="19">
        <v>0</v>
      </c>
      <c r="O21" s="2">
        <v>0</v>
      </c>
      <c r="P21" s="19">
        <v>1</v>
      </c>
      <c r="Q21" s="2">
        <v>1</v>
      </c>
      <c r="R21" s="18">
        <f t="shared" si="0"/>
        <v>1</v>
      </c>
      <c r="S21" s="18">
        <f t="shared" si="0"/>
        <v>1</v>
      </c>
      <c r="T21" s="18">
        <f t="shared" ref="T21:T32" si="4">S21-R21</f>
        <v>0</v>
      </c>
      <c r="U21" s="21"/>
      <c r="V21" s="2"/>
      <c r="W21" s="2"/>
      <c r="X21" s="2"/>
    </row>
    <row r="22" spans="1:24" ht="40.5" customHeight="1" x14ac:dyDescent="0.2">
      <c r="A22" s="19">
        <v>3</v>
      </c>
      <c r="B22" s="45" t="s">
        <v>74</v>
      </c>
      <c r="C22" s="46"/>
      <c r="D22" s="9" t="s">
        <v>8</v>
      </c>
      <c r="E22" s="20">
        <v>9</v>
      </c>
      <c r="F22" s="8">
        <f t="shared" si="1"/>
        <v>60069.87</v>
      </c>
      <c r="G22" s="8">
        <f t="shared" si="2"/>
        <v>59878.89</v>
      </c>
      <c r="H22" s="3">
        <f t="shared" si="3"/>
        <v>1</v>
      </c>
      <c r="I22" s="3">
        <f t="shared" si="3"/>
        <v>1</v>
      </c>
      <c r="J22" s="19">
        <v>0</v>
      </c>
      <c r="K22" s="2">
        <v>0</v>
      </c>
      <c r="L22" s="19">
        <v>0</v>
      </c>
      <c r="M22" s="2">
        <v>0</v>
      </c>
      <c r="N22" s="19">
        <v>0</v>
      </c>
      <c r="O22" s="2">
        <v>0</v>
      </c>
      <c r="P22" s="19">
        <v>1</v>
      </c>
      <c r="Q22" s="2">
        <v>1</v>
      </c>
      <c r="R22" s="18">
        <f t="shared" si="0"/>
        <v>1</v>
      </c>
      <c r="S22" s="18">
        <f t="shared" si="0"/>
        <v>1</v>
      </c>
      <c r="T22" s="18">
        <f t="shared" si="4"/>
        <v>0</v>
      </c>
      <c r="U22" s="21"/>
      <c r="V22" s="2"/>
      <c r="W22" s="2"/>
      <c r="X22" s="2"/>
    </row>
    <row r="23" spans="1:24" ht="37.5" customHeight="1" x14ac:dyDescent="0.2">
      <c r="A23" s="19">
        <v>4</v>
      </c>
      <c r="B23" s="45" t="s">
        <v>75</v>
      </c>
      <c r="C23" s="46"/>
      <c r="D23" s="9" t="s">
        <v>8</v>
      </c>
      <c r="E23" s="20">
        <v>9</v>
      </c>
      <c r="F23" s="8">
        <f t="shared" si="1"/>
        <v>60069.87</v>
      </c>
      <c r="G23" s="8">
        <f t="shared" si="2"/>
        <v>59878.89</v>
      </c>
      <c r="H23" s="3">
        <f t="shared" si="3"/>
        <v>1</v>
      </c>
      <c r="I23" s="3">
        <f t="shared" si="3"/>
        <v>1</v>
      </c>
      <c r="J23" s="19">
        <v>0</v>
      </c>
      <c r="K23" s="2">
        <v>0</v>
      </c>
      <c r="L23" s="19">
        <v>0</v>
      </c>
      <c r="M23" s="2">
        <v>0</v>
      </c>
      <c r="N23" s="19">
        <v>0</v>
      </c>
      <c r="O23" s="2">
        <v>0</v>
      </c>
      <c r="P23" s="19">
        <v>1</v>
      </c>
      <c r="Q23" s="2">
        <v>1</v>
      </c>
      <c r="R23" s="18">
        <f t="shared" si="0"/>
        <v>1</v>
      </c>
      <c r="S23" s="18">
        <f t="shared" si="0"/>
        <v>1</v>
      </c>
      <c r="T23" s="18">
        <f t="shared" si="4"/>
        <v>0</v>
      </c>
      <c r="U23" s="21"/>
      <c r="V23" s="2"/>
      <c r="W23" s="2"/>
      <c r="X23" s="2"/>
    </row>
    <row r="24" spans="1:24" ht="37.5" customHeight="1" x14ac:dyDescent="0.2">
      <c r="A24" s="19">
        <v>5</v>
      </c>
      <c r="B24" s="45" t="s">
        <v>76</v>
      </c>
      <c r="C24" s="46"/>
      <c r="D24" s="9" t="s">
        <v>8</v>
      </c>
      <c r="E24" s="20">
        <v>9</v>
      </c>
      <c r="F24" s="8">
        <f t="shared" si="1"/>
        <v>60069.87</v>
      </c>
      <c r="G24" s="8">
        <f t="shared" si="2"/>
        <v>59878.89</v>
      </c>
      <c r="H24" s="3">
        <f t="shared" si="3"/>
        <v>1</v>
      </c>
      <c r="I24" s="3">
        <f t="shared" si="3"/>
        <v>1</v>
      </c>
      <c r="J24" s="19">
        <v>0</v>
      </c>
      <c r="K24" s="2">
        <v>0</v>
      </c>
      <c r="L24" s="19">
        <v>0</v>
      </c>
      <c r="M24" s="2">
        <v>0</v>
      </c>
      <c r="N24" s="19">
        <v>0</v>
      </c>
      <c r="O24" s="2">
        <v>0</v>
      </c>
      <c r="P24" s="19">
        <v>1</v>
      </c>
      <c r="Q24" s="2">
        <v>1</v>
      </c>
      <c r="R24" s="18">
        <f t="shared" si="0"/>
        <v>1</v>
      </c>
      <c r="S24" s="18">
        <f t="shared" si="0"/>
        <v>1</v>
      </c>
      <c r="T24" s="18">
        <f t="shared" si="4"/>
        <v>0</v>
      </c>
      <c r="U24" s="21"/>
      <c r="V24" s="13"/>
      <c r="W24" s="13"/>
      <c r="X24" s="13"/>
    </row>
    <row r="25" spans="1:24" ht="37.5" customHeight="1" x14ac:dyDescent="0.2">
      <c r="A25" s="19">
        <v>6</v>
      </c>
      <c r="B25" s="45" t="s">
        <v>77</v>
      </c>
      <c r="C25" s="46"/>
      <c r="D25" s="9" t="s">
        <v>11</v>
      </c>
      <c r="E25" s="20">
        <v>9</v>
      </c>
      <c r="F25" s="8">
        <f t="shared" si="1"/>
        <v>60069.87</v>
      </c>
      <c r="G25" s="8">
        <f t="shared" si="2"/>
        <v>59878.89</v>
      </c>
      <c r="H25" s="3">
        <f t="shared" si="3"/>
        <v>1</v>
      </c>
      <c r="I25" s="3">
        <f t="shared" si="3"/>
        <v>1</v>
      </c>
      <c r="J25" s="19">
        <v>0</v>
      </c>
      <c r="K25" s="2">
        <v>0</v>
      </c>
      <c r="L25" s="19">
        <v>0</v>
      </c>
      <c r="M25" s="2">
        <v>0</v>
      </c>
      <c r="N25" s="19">
        <v>0</v>
      </c>
      <c r="O25" s="2">
        <v>0</v>
      </c>
      <c r="P25" s="19">
        <v>1</v>
      </c>
      <c r="Q25" s="2">
        <v>1</v>
      </c>
      <c r="R25" s="18">
        <f t="shared" si="0"/>
        <v>1</v>
      </c>
      <c r="S25" s="18">
        <f t="shared" si="0"/>
        <v>1</v>
      </c>
      <c r="T25" s="18">
        <f t="shared" si="4"/>
        <v>0</v>
      </c>
      <c r="U25" s="21"/>
      <c r="V25" s="13"/>
      <c r="W25" s="13"/>
      <c r="X25" s="13"/>
    </row>
    <row r="26" spans="1:24" ht="34.5" customHeight="1" x14ac:dyDescent="0.2">
      <c r="A26" s="19">
        <v>7</v>
      </c>
      <c r="B26" s="45" t="s">
        <v>78</v>
      </c>
      <c r="C26" s="46"/>
      <c r="D26" s="9" t="s">
        <v>9</v>
      </c>
      <c r="E26" s="20">
        <v>9</v>
      </c>
      <c r="F26" s="8">
        <f t="shared" si="1"/>
        <v>60069.87</v>
      </c>
      <c r="G26" s="8">
        <f t="shared" si="2"/>
        <v>59878.89</v>
      </c>
      <c r="H26" s="3">
        <f t="shared" si="3"/>
        <v>1</v>
      </c>
      <c r="I26" s="3">
        <f t="shared" si="3"/>
        <v>1</v>
      </c>
      <c r="J26" s="19">
        <v>0</v>
      </c>
      <c r="K26" s="2">
        <v>0</v>
      </c>
      <c r="L26" s="19">
        <v>0</v>
      </c>
      <c r="M26" s="2">
        <v>0</v>
      </c>
      <c r="N26" s="19">
        <v>0</v>
      </c>
      <c r="O26" s="2">
        <v>0</v>
      </c>
      <c r="P26" s="19">
        <v>1</v>
      </c>
      <c r="Q26" s="2">
        <v>1</v>
      </c>
      <c r="R26" s="18">
        <f t="shared" si="0"/>
        <v>1</v>
      </c>
      <c r="S26" s="18">
        <f t="shared" si="0"/>
        <v>1</v>
      </c>
      <c r="T26" s="18">
        <f t="shared" si="4"/>
        <v>0</v>
      </c>
      <c r="U26" s="21"/>
      <c r="V26" s="13"/>
      <c r="W26" s="13"/>
      <c r="X26" s="13"/>
    </row>
    <row r="27" spans="1:24" ht="40.5" customHeight="1" x14ac:dyDescent="0.2">
      <c r="A27" s="19">
        <v>8</v>
      </c>
      <c r="B27" s="45" t="s">
        <v>79</v>
      </c>
      <c r="C27" s="46"/>
      <c r="D27" s="9" t="s">
        <v>7</v>
      </c>
      <c r="E27" s="20">
        <v>9</v>
      </c>
      <c r="F27" s="8">
        <f t="shared" si="1"/>
        <v>60069.87</v>
      </c>
      <c r="G27" s="8">
        <f t="shared" si="2"/>
        <v>59878.89</v>
      </c>
      <c r="H27" s="3">
        <f t="shared" si="3"/>
        <v>12</v>
      </c>
      <c r="I27" s="3">
        <f t="shared" si="3"/>
        <v>12</v>
      </c>
      <c r="J27" s="19">
        <v>3</v>
      </c>
      <c r="K27" s="2">
        <v>3</v>
      </c>
      <c r="L27" s="19">
        <v>3</v>
      </c>
      <c r="M27" s="2">
        <v>3</v>
      </c>
      <c r="N27" s="19">
        <v>3</v>
      </c>
      <c r="O27" s="2">
        <v>3</v>
      </c>
      <c r="P27" s="19">
        <v>3</v>
      </c>
      <c r="Q27" s="2">
        <v>3</v>
      </c>
      <c r="R27" s="18">
        <f t="shared" si="0"/>
        <v>12</v>
      </c>
      <c r="S27" s="18">
        <f t="shared" si="0"/>
        <v>12</v>
      </c>
      <c r="T27" s="18">
        <f t="shared" si="4"/>
        <v>0</v>
      </c>
      <c r="U27" s="21"/>
      <c r="V27" s="13"/>
      <c r="W27" s="13"/>
      <c r="X27" s="13"/>
    </row>
    <row r="28" spans="1:24" ht="33.75" customHeight="1" x14ac:dyDescent="0.2">
      <c r="A28" s="19">
        <v>9</v>
      </c>
      <c r="B28" s="45" t="s">
        <v>80</v>
      </c>
      <c r="C28" s="46"/>
      <c r="D28" s="9" t="s">
        <v>7</v>
      </c>
      <c r="E28" s="20">
        <v>9</v>
      </c>
      <c r="F28" s="8">
        <f t="shared" si="1"/>
        <v>60069.87</v>
      </c>
      <c r="G28" s="8">
        <f t="shared" si="2"/>
        <v>59878.89</v>
      </c>
      <c r="H28" s="3">
        <f t="shared" si="3"/>
        <v>12</v>
      </c>
      <c r="I28" s="3">
        <f t="shared" si="3"/>
        <v>12</v>
      </c>
      <c r="J28" s="19">
        <v>3</v>
      </c>
      <c r="K28" s="2">
        <v>3</v>
      </c>
      <c r="L28" s="19">
        <v>3</v>
      </c>
      <c r="M28" s="2">
        <v>3</v>
      </c>
      <c r="N28" s="19">
        <v>3</v>
      </c>
      <c r="O28" s="2">
        <v>3</v>
      </c>
      <c r="P28" s="19">
        <v>3</v>
      </c>
      <c r="Q28" s="2">
        <v>3</v>
      </c>
      <c r="R28" s="18">
        <f t="shared" si="0"/>
        <v>12</v>
      </c>
      <c r="S28" s="18">
        <f t="shared" si="0"/>
        <v>12</v>
      </c>
      <c r="T28" s="18">
        <f t="shared" si="4"/>
        <v>0</v>
      </c>
      <c r="U28" s="14"/>
      <c r="V28" s="13"/>
      <c r="W28" s="13"/>
      <c r="X28" s="13"/>
    </row>
    <row r="29" spans="1:24" ht="30.75" customHeight="1" x14ac:dyDescent="0.2">
      <c r="A29" s="19">
        <v>10</v>
      </c>
      <c r="B29" s="45" t="s">
        <v>81</v>
      </c>
      <c r="C29" s="46"/>
      <c r="D29" s="9" t="s">
        <v>8</v>
      </c>
      <c r="E29" s="20">
        <v>9</v>
      </c>
      <c r="F29" s="8">
        <f t="shared" si="1"/>
        <v>60069.87</v>
      </c>
      <c r="G29" s="8">
        <f t="shared" si="2"/>
        <v>59878.89</v>
      </c>
      <c r="H29" s="3">
        <f t="shared" si="3"/>
        <v>4</v>
      </c>
      <c r="I29" s="3">
        <f t="shared" si="3"/>
        <v>4</v>
      </c>
      <c r="J29" s="19">
        <v>1</v>
      </c>
      <c r="K29" s="2">
        <v>1</v>
      </c>
      <c r="L29" s="19">
        <v>1</v>
      </c>
      <c r="M29" s="2">
        <v>1</v>
      </c>
      <c r="N29" s="19">
        <v>1</v>
      </c>
      <c r="O29" s="2">
        <v>1</v>
      </c>
      <c r="P29" s="19">
        <v>1</v>
      </c>
      <c r="Q29" s="2">
        <v>1</v>
      </c>
      <c r="R29" s="18">
        <f t="shared" si="0"/>
        <v>4</v>
      </c>
      <c r="S29" s="18">
        <f t="shared" si="0"/>
        <v>4</v>
      </c>
      <c r="T29" s="18">
        <f t="shared" si="4"/>
        <v>0</v>
      </c>
      <c r="U29" s="14"/>
      <c r="V29" s="13"/>
      <c r="W29" s="13"/>
      <c r="X29" s="13"/>
    </row>
    <row r="30" spans="1:24" ht="30.75" customHeight="1" x14ac:dyDescent="0.2">
      <c r="A30" s="19">
        <v>11</v>
      </c>
      <c r="B30" s="45" t="s">
        <v>82</v>
      </c>
      <c r="C30" s="46"/>
      <c r="D30" s="9" t="s">
        <v>9</v>
      </c>
      <c r="E30" s="9">
        <v>5</v>
      </c>
      <c r="F30" s="8">
        <f t="shared" si="1"/>
        <v>33372.15</v>
      </c>
      <c r="G30" s="8">
        <f t="shared" si="2"/>
        <v>33266.050000000003</v>
      </c>
      <c r="H30" s="3">
        <f t="shared" si="3"/>
        <v>1</v>
      </c>
      <c r="I30" s="3">
        <f t="shared" si="3"/>
        <v>1</v>
      </c>
      <c r="J30" s="19">
        <v>0</v>
      </c>
      <c r="K30" s="2">
        <v>0</v>
      </c>
      <c r="L30" s="19">
        <v>0</v>
      </c>
      <c r="M30" s="2">
        <v>0</v>
      </c>
      <c r="N30" s="19">
        <v>0</v>
      </c>
      <c r="O30" s="2">
        <v>0</v>
      </c>
      <c r="P30" s="19">
        <v>1</v>
      </c>
      <c r="Q30" s="2">
        <v>1</v>
      </c>
      <c r="R30" s="18">
        <f t="shared" si="0"/>
        <v>1</v>
      </c>
      <c r="S30" s="18">
        <f t="shared" si="0"/>
        <v>1</v>
      </c>
      <c r="T30" s="18">
        <f t="shared" si="4"/>
        <v>0</v>
      </c>
      <c r="U30" s="23"/>
      <c r="V30" s="13"/>
      <c r="W30" s="13"/>
      <c r="X30" s="13"/>
    </row>
    <row r="31" spans="1:24" ht="33" customHeight="1" x14ac:dyDescent="0.2">
      <c r="A31" s="19">
        <v>12</v>
      </c>
      <c r="B31" s="45" t="s">
        <v>13</v>
      </c>
      <c r="C31" s="46"/>
      <c r="D31" s="9" t="s">
        <v>83</v>
      </c>
      <c r="E31" s="9">
        <v>5</v>
      </c>
      <c r="F31" s="8">
        <f t="shared" si="1"/>
        <v>33372.15</v>
      </c>
      <c r="G31" s="8">
        <f t="shared" si="2"/>
        <v>33266.050000000003</v>
      </c>
      <c r="H31" s="3">
        <f t="shared" si="3"/>
        <v>4</v>
      </c>
      <c r="I31" s="3">
        <f t="shared" si="3"/>
        <v>4</v>
      </c>
      <c r="J31" s="19">
        <v>1</v>
      </c>
      <c r="K31" s="2">
        <v>1</v>
      </c>
      <c r="L31" s="19">
        <v>1</v>
      </c>
      <c r="M31" s="2">
        <v>1</v>
      </c>
      <c r="N31" s="19">
        <v>1</v>
      </c>
      <c r="O31" s="2">
        <v>1</v>
      </c>
      <c r="P31" s="19">
        <v>1</v>
      </c>
      <c r="Q31" s="2">
        <v>1</v>
      </c>
      <c r="R31" s="18">
        <f t="shared" si="0"/>
        <v>4</v>
      </c>
      <c r="S31" s="18">
        <f t="shared" si="0"/>
        <v>4</v>
      </c>
      <c r="T31" s="18">
        <f t="shared" si="4"/>
        <v>0</v>
      </c>
      <c r="U31" s="14"/>
      <c r="V31" s="13"/>
      <c r="W31" s="13"/>
      <c r="X31" s="13"/>
    </row>
    <row r="32" spans="1:24" s="6" customFormat="1" ht="36.75" customHeight="1" x14ac:dyDescent="0.2">
      <c r="A32" s="42" t="s">
        <v>34</v>
      </c>
      <c r="B32" s="43"/>
      <c r="C32" s="44"/>
      <c r="D32" s="9"/>
      <c r="E32" s="9">
        <f>SUM(E20:E31)</f>
        <v>100</v>
      </c>
      <c r="F32" s="25">
        <v>667443</v>
      </c>
      <c r="G32" s="25">
        <v>665321</v>
      </c>
      <c r="H32" s="9">
        <f t="shared" ref="H32:Q32" si="5">SUM(H20:H31)</f>
        <v>40</v>
      </c>
      <c r="I32" s="9">
        <f t="shared" si="5"/>
        <v>40</v>
      </c>
      <c r="J32" s="9">
        <f t="shared" si="5"/>
        <v>8</v>
      </c>
      <c r="K32" s="9">
        <f t="shared" si="5"/>
        <v>8</v>
      </c>
      <c r="L32" s="9">
        <f t="shared" si="5"/>
        <v>8</v>
      </c>
      <c r="M32" s="9">
        <f t="shared" si="5"/>
        <v>8</v>
      </c>
      <c r="N32" s="9">
        <f t="shared" si="5"/>
        <v>8</v>
      </c>
      <c r="O32" s="9">
        <f t="shared" si="5"/>
        <v>8</v>
      </c>
      <c r="P32" s="9">
        <f t="shared" si="5"/>
        <v>16</v>
      </c>
      <c r="Q32" s="9">
        <f t="shared" si="5"/>
        <v>16</v>
      </c>
      <c r="R32" s="15">
        <f t="shared" si="0"/>
        <v>40</v>
      </c>
      <c r="S32" s="15">
        <f t="shared" si="0"/>
        <v>40</v>
      </c>
      <c r="T32" s="15">
        <f t="shared" si="4"/>
        <v>0</v>
      </c>
      <c r="U32" s="15"/>
      <c r="V32" s="24"/>
      <c r="W32" s="24"/>
      <c r="X32" s="24"/>
    </row>
    <row r="33" spans="2:16" s="5" customFormat="1" ht="14.25" customHeight="1" x14ac:dyDescent="0.2">
      <c r="F33" s="11"/>
    </row>
    <row r="34" spans="2:16" s="5" customFormat="1" ht="14.25" customHeight="1" x14ac:dyDescent="0.2">
      <c r="B34" s="12" t="s">
        <v>35</v>
      </c>
      <c r="F34" s="11"/>
      <c r="H34" s="5" t="s">
        <v>36</v>
      </c>
    </row>
    <row r="35" spans="2:16" x14ac:dyDescent="0.2">
      <c r="J35" s="7"/>
      <c r="K35" s="7"/>
      <c r="L35" s="7"/>
      <c r="M35" s="7"/>
      <c r="N35" s="7"/>
      <c r="O35" s="7"/>
      <c r="P35" s="7"/>
    </row>
    <row r="36" spans="2:16" x14ac:dyDescent="0.2">
      <c r="J36" s="7"/>
      <c r="K36" s="7"/>
      <c r="L36" s="7"/>
      <c r="M36" s="7"/>
      <c r="N36" s="7"/>
      <c r="O36" s="7"/>
      <c r="P36" s="7"/>
    </row>
    <row r="37" spans="2:16" x14ac:dyDescent="0.2">
      <c r="J37" s="7"/>
      <c r="K37" s="7"/>
      <c r="L37" s="7"/>
      <c r="M37" s="7"/>
      <c r="N37" s="7"/>
      <c r="O37" s="7"/>
      <c r="P37" s="7"/>
    </row>
    <row r="38" spans="2:16" x14ac:dyDescent="0.2">
      <c r="J38" s="7"/>
      <c r="K38" s="7"/>
      <c r="L38" s="7"/>
      <c r="M38" s="7"/>
      <c r="N38" s="7"/>
      <c r="O38" s="7"/>
      <c r="P38" s="7"/>
    </row>
    <row r="39" spans="2:16" x14ac:dyDescent="0.2">
      <c r="J39" s="7"/>
      <c r="K39" s="7"/>
      <c r="L39" s="7"/>
      <c r="M39" s="7"/>
      <c r="N39" s="7"/>
      <c r="O39" s="7"/>
      <c r="P39" s="7"/>
    </row>
    <row r="40" spans="2:16" x14ac:dyDescent="0.2">
      <c r="J40" s="7"/>
      <c r="K40" s="7"/>
      <c r="L40" s="7"/>
      <c r="M40" s="7"/>
      <c r="N40" s="7"/>
      <c r="O40" s="7"/>
      <c r="P40" s="7"/>
    </row>
    <row r="41" spans="2:16" x14ac:dyDescent="0.2">
      <c r="J41" s="7"/>
      <c r="K41" s="7"/>
      <c r="L41" s="7"/>
      <c r="M41" s="7"/>
      <c r="N41" s="7"/>
      <c r="O41" s="7"/>
      <c r="P41" s="7"/>
    </row>
    <row r="42" spans="2:16" x14ac:dyDescent="0.2">
      <c r="J42" s="7"/>
      <c r="K42" s="7"/>
      <c r="L42" s="7"/>
      <c r="M42" s="7"/>
      <c r="N42" s="7"/>
      <c r="O42" s="7"/>
      <c r="P42" s="7"/>
    </row>
    <row r="43" spans="2:16" x14ac:dyDescent="0.2">
      <c r="J43" s="7"/>
      <c r="K43" s="7"/>
      <c r="L43" s="7"/>
      <c r="M43" s="7"/>
      <c r="N43" s="7"/>
      <c r="O43" s="7"/>
      <c r="P43" s="7"/>
    </row>
    <row r="44" spans="2:16" x14ac:dyDescent="0.2">
      <c r="J44" s="7"/>
      <c r="K44" s="7"/>
      <c r="L44" s="7"/>
      <c r="M44" s="7"/>
      <c r="N44" s="7"/>
      <c r="O44" s="7"/>
      <c r="P44" s="7"/>
    </row>
    <row r="45" spans="2:16" x14ac:dyDescent="0.2">
      <c r="J45" s="7"/>
      <c r="K45" s="7"/>
      <c r="L45" s="7"/>
      <c r="M45" s="7"/>
      <c r="N45" s="7"/>
      <c r="O45" s="7"/>
      <c r="P45" s="7"/>
    </row>
    <row r="46" spans="2:16" x14ac:dyDescent="0.2">
      <c r="J46" s="7"/>
      <c r="K46" s="7"/>
      <c r="L46" s="7"/>
      <c r="M46" s="7"/>
      <c r="N46" s="7"/>
      <c r="O46" s="7"/>
      <c r="P46" s="7"/>
    </row>
    <row r="47" spans="2:16" x14ac:dyDescent="0.2">
      <c r="J47" s="7"/>
      <c r="K47" s="7"/>
      <c r="L47" s="7"/>
      <c r="M47" s="7"/>
      <c r="N47" s="7"/>
      <c r="O47" s="7"/>
      <c r="P47" s="7"/>
    </row>
    <row r="48" spans="2:16" x14ac:dyDescent="0.2">
      <c r="J48" s="7"/>
      <c r="K48" s="7"/>
      <c r="L48" s="7"/>
      <c r="M48" s="7"/>
      <c r="N48" s="7"/>
      <c r="O48" s="7"/>
      <c r="P48" s="7"/>
    </row>
    <row r="49" spans="10:16" x14ac:dyDescent="0.2">
      <c r="J49" s="7"/>
      <c r="K49" s="7"/>
      <c r="L49" s="7"/>
      <c r="M49" s="7"/>
      <c r="N49" s="7"/>
      <c r="O49" s="7"/>
      <c r="P49" s="7"/>
    </row>
    <row r="50" spans="10:16" x14ac:dyDescent="0.2">
      <c r="J50" s="7"/>
      <c r="K50" s="7"/>
      <c r="L50" s="7"/>
      <c r="M50" s="7"/>
      <c r="N50" s="7"/>
      <c r="O50" s="7"/>
      <c r="P50" s="7"/>
    </row>
    <row r="51" spans="10:16" x14ac:dyDescent="0.2">
      <c r="J51" s="7"/>
      <c r="K51" s="7"/>
      <c r="L51" s="7"/>
      <c r="M51" s="7"/>
      <c r="N51" s="7"/>
      <c r="O51" s="7"/>
      <c r="P51" s="7"/>
    </row>
    <row r="52" spans="10:16" x14ac:dyDescent="0.2">
      <c r="J52" s="7"/>
      <c r="K52" s="7"/>
      <c r="L52" s="7"/>
      <c r="M52" s="7"/>
      <c r="N52" s="7"/>
      <c r="O52" s="7"/>
      <c r="P52" s="7"/>
    </row>
    <row r="53" spans="10:16" x14ac:dyDescent="0.2">
      <c r="J53" s="7"/>
      <c r="K53" s="7"/>
      <c r="L53" s="7"/>
      <c r="M53" s="7"/>
      <c r="N53" s="7"/>
      <c r="O53" s="7"/>
      <c r="P53" s="7"/>
    </row>
    <row r="54" spans="10:16" x14ac:dyDescent="0.2">
      <c r="J54" s="7"/>
      <c r="K54" s="7"/>
      <c r="L54" s="7"/>
      <c r="M54" s="7"/>
      <c r="N54" s="7"/>
      <c r="O54" s="7"/>
      <c r="P54" s="7"/>
    </row>
    <row r="55" spans="10:16" x14ac:dyDescent="0.2">
      <c r="J55" s="7"/>
      <c r="K55" s="7"/>
      <c r="L55" s="7"/>
      <c r="M55" s="7"/>
      <c r="N55" s="7"/>
      <c r="O55" s="7"/>
      <c r="P55" s="7"/>
    </row>
    <row r="56" spans="10:16" x14ac:dyDescent="0.2">
      <c r="J56" s="7"/>
      <c r="K56" s="7"/>
      <c r="L56" s="7"/>
      <c r="M56" s="7"/>
      <c r="N56" s="7"/>
      <c r="O56" s="7"/>
      <c r="P56" s="7"/>
    </row>
    <row r="57" spans="10:16" x14ac:dyDescent="0.2">
      <c r="J57" s="7"/>
      <c r="K57" s="7"/>
      <c r="L57" s="7"/>
      <c r="M57" s="7"/>
      <c r="N57" s="7"/>
      <c r="O57" s="7"/>
      <c r="P57" s="7"/>
    </row>
    <row r="58" spans="10:16" x14ac:dyDescent="0.2">
      <c r="J58" s="7"/>
      <c r="K58" s="7"/>
      <c r="L58" s="7"/>
      <c r="M58" s="7"/>
      <c r="N58" s="7"/>
      <c r="O58" s="7"/>
      <c r="P58" s="7"/>
    </row>
    <row r="59" spans="10:16" x14ac:dyDescent="0.2">
      <c r="J59" s="7"/>
      <c r="K59" s="7"/>
      <c r="L59" s="7"/>
      <c r="M59" s="7"/>
      <c r="N59" s="7"/>
      <c r="O59" s="7"/>
      <c r="P59" s="7"/>
    </row>
    <row r="60" spans="10:16" x14ac:dyDescent="0.2">
      <c r="J60" s="7"/>
      <c r="K60" s="7"/>
      <c r="L60" s="7"/>
      <c r="M60" s="7"/>
      <c r="N60" s="7"/>
      <c r="O60" s="7"/>
      <c r="P60" s="7"/>
    </row>
    <row r="61" spans="10:16" x14ac:dyDescent="0.2">
      <c r="J61" s="7"/>
      <c r="K61" s="7"/>
      <c r="L61" s="7"/>
      <c r="M61" s="7"/>
      <c r="N61" s="7"/>
      <c r="O61" s="7"/>
      <c r="P61" s="7"/>
    </row>
    <row r="62" spans="10:16" x14ac:dyDescent="0.2">
      <c r="J62" s="7"/>
      <c r="K62" s="7"/>
      <c r="L62" s="7"/>
      <c r="M62" s="7"/>
      <c r="N62" s="7"/>
      <c r="O62" s="7"/>
      <c r="P62" s="7"/>
    </row>
    <row r="63" spans="10:16" x14ac:dyDescent="0.2">
      <c r="J63" s="7"/>
      <c r="K63" s="7"/>
      <c r="L63" s="7"/>
      <c r="M63" s="7"/>
      <c r="N63" s="7"/>
      <c r="O63" s="7"/>
      <c r="P63" s="7"/>
    </row>
    <row r="64" spans="10:16" x14ac:dyDescent="0.2">
      <c r="J64" s="7"/>
      <c r="K64" s="7"/>
      <c r="L64" s="7"/>
      <c r="M64" s="7"/>
      <c r="N64" s="7"/>
      <c r="O64" s="7"/>
      <c r="P64" s="7"/>
    </row>
    <row r="65" spans="10:16" x14ac:dyDescent="0.2">
      <c r="J65" s="7"/>
      <c r="K65" s="7"/>
      <c r="L65" s="7"/>
      <c r="M65" s="7"/>
      <c r="N65" s="7"/>
      <c r="O65" s="7"/>
      <c r="P65" s="7"/>
    </row>
    <row r="66" spans="10:16" x14ac:dyDescent="0.2">
      <c r="J66" s="7"/>
      <c r="K66" s="7"/>
      <c r="L66" s="7"/>
      <c r="M66" s="7"/>
      <c r="N66" s="7"/>
      <c r="O66" s="7"/>
      <c r="P66" s="7"/>
    </row>
    <row r="67" spans="10:16" x14ac:dyDescent="0.2">
      <c r="J67" s="7"/>
      <c r="K67" s="7"/>
      <c r="L67" s="7"/>
      <c r="M67" s="7"/>
      <c r="N67" s="7"/>
      <c r="O67" s="7"/>
      <c r="P67" s="7"/>
    </row>
    <row r="68" spans="10:16" x14ac:dyDescent="0.2">
      <c r="J68" s="7"/>
      <c r="K68" s="7"/>
      <c r="L68" s="7"/>
      <c r="M68" s="7"/>
      <c r="N68" s="7"/>
      <c r="O68" s="7"/>
      <c r="P68" s="7"/>
    </row>
    <row r="69" spans="10:16" x14ac:dyDescent="0.2">
      <c r="J69" s="7"/>
      <c r="K69" s="7"/>
      <c r="L69" s="7"/>
      <c r="M69" s="7"/>
      <c r="N69" s="7"/>
      <c r="O69" s="7"/>
      <c r="P69" s="7"/>
    </row>
    <row r="70" spans="10:16" x14ac:dyDescent="0.2">
      <c r="J70" s="7"/>
      <c r="K70" s="7"/>
      <c r="L70" s="7"/>
      <c r="M70" s="7"/>
      <c r="N70" s="7"/>
      <c r="O70" s="7"/>
      <c r="P70" s="7"/>
    </row>
    <row r="71" spans="10:16" x14ac:dyDescent="0.2">
      <c r="J71" s="7"/>
      <c r="K71" s="7"/>
      <c r="L71" s="7"/>
      <c r="M71" s="7"/>
      <c r="N71" s="7"/>
      <c r="O71" s="7"/>
      <c r="P71" s="7"/>
    </row>
    <row r="72" spans="10:16" x14ac:dyDescent="0.2">
      <c r="J72" s="7"/>
      <c r="K72" s="7"/>
      <c r="L72" s="7"/>
      <c r="M72" s="7"/>
      <c r="N72" s="7"/>
      <c r="O72" s="7"/>
      <c r="P72" s="7"/>
    </row>
    <row r="73" spans="10:16" x14ac:dyDescent="0.2">
      <c r="J73" s="7"/>
      <c r="K73" s="7"/>
      <c r="L73" s="7"/>
      <c r="M73" s="7"/>
      <c r="N73" s="7"/>
      <c r="O73" s="7"/>
      <c r="P73" s="7"/>
    </row>
    <row r="74" spans="10:16" x14ac:dyDescent="0.2">
      <c r="J74" s="7"/>
      <c r="K74" s="7"/>
      <c r="L74" s="7"/>
      <c r="M74" s="7"/>
      <c r="N74" s="7"/>
      <c r="O74" s="7"/>
      <c r="P74" s="7"/>
    </row>
    <row r="75" spans="10:16" x14ac:dyDescent="0.2">
      <c r="J75" s="7"/>
      <c r="K75" s="7"/>
      <c r="L75" s="7"/>
      <c r="M75" s="7"/>
      <c r="N75" s="7"/>
      <c r="O75" s="7"/>
      <c r="P75" s="7"/>
    </row>
    <row r="76" spans="10:16" x14ac:dyDescent="0.2">
      <c r="J76" s="7"/>
      <c r="K76" s="7"/>
      <c r="L76" s="7"/>
      <c r="M76" s="7"/>
      <c r="N76" s="7"/>
      <c r="O76" s="7"/>
      <c r="P76" s="7"/>
    </row>
  </sheetData>
  <mergeCells count="36">
    <mergeCell ref="B31:C31"/>
    <mergeCell ref="A32:C32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L18:M18"/>
    <mergeCell ref="N18:O18"/>
    <mergeCell ref="P18:Q18"/>
    <mergeCell ref="R18:T18"/>
    <mergeCell ref="U18:U19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A1:X1"/>
    <mergeCell ref="A2:X2"/>
    <mergeCell ref="A3:X3"/>
    <mergeCell ref="A4:X4"/>
    <mergeCell ref="A5:X5"/>
    <mergeCell ref="A6:X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workbookViewId="0">
      <selection sqref="A1:XFD1048576"/>
    </sheetView>
  </sheetViews>
  <sheetFormatPr baseColWidth="10" defaultRowHeight="12.75" x14ac:dyDescent="0.2"/>
  <cols>
    <col min="1" max="1" width="10.85546875" style="4" customWidth="1"/>
    <col min="2" max="2" width="5.85546875" style="4" customWidth="1"/>
    <col min="3" max="3" width="40.7109375" style="4" customWidth="1"/>
    <col min="4" max="5" width="11.42578125" style="4"/>
    <col min="6" max="6" width="14.42578125" style="29" customWidth="1"/>
    <col min="7" max="7" width="12.85546875" style="29" customWidth="1"/>
    <col min="8" max="15" width="9.28515625" style="4" hidden="1" customWidth="1"/>
    <col min="16" max="19" width="9.28515625" style="4" customWidth="1"/>
    <col min="20" max="20" width="10.28515625" style="4" customWidth="1"/>
    <col min="21" max="21" width="25.5703125" style="4" customWidth="1"/>
    <col min="22" max="24" width="8.85546875" style="4" customWidth="1"/>
    <col min="25" max="25" width="11.42578125" style="4"/>
    <col min="26" max="26" width="11.5703125" style="4" bestFit="1" customWidth="1"/>
    <col min="27" max="27" width="12.28515625" style="4" bestFit="1" customWidth="1"/>
    <col min="28" max="28" width="13.28515625" style="4" bestFit="1" customWidth="1"/>
    <col min="29" max="256" width="11.42578125" style="4"/>
    <col min="257" max="257" width="10.85546875" style="4" customWidth="1"/>
    <col min="258" max="258" width="5.85546875" style="4" customWidth="1"/>
    <col min="259" max="259" width="40.7109375" style="4" customWidth="1"/>
    <col min="260" max="261" width="11.42578125" style="4"/>
    <col min="262" max="262" width="14.42578125" style="4" customWidth="1"/>
    <col min="263" max="263" width="12.85546875" style="4" customWidth="1"/>
    <col min="264" max="271" width="0" style="4" hidden="1" customWidth="1"/>
    <col min="272" max="275" width="9.28515625" style="4" customWidth="1"/>
    <col min="276" max="276" width="10.28515625" style="4" customWidth="1"/>
    <col min="277" max="277" width="25.5703125" style="4" customWidth="1"/>
    <col min="278" max="280" width="8.85546875" style="4" customWidth="1"/>
    <col min="281" max="281" width="11.42578125" style="4"/>
    <col min="282" max="282" width="11.5703125" style="4" bestFit="1" customWidth="1"/>
    <col min="283" max="283" width="12.28515625" style="4" bestFit="1" customWidth="1"/>
    <col min="284" max="284" width="13.28515625" style="4" bestFit="1" customWidth="1"/>
    <col min="285" max="512" width="11.42578125" style="4"/>
    <col min="513" max="513" width="10.85546875" style="4" customWidth="1"/>
    <col min="514" max="514" width="5.85546875" style="4" customWidth="1"/>
    <col min="515" max="515" width="40.7109375" style="4" customWidth="1"/>
    <col min="516" max="517" width="11.42578125" style="4"/>
    <col min="518" max="518" width="14.42578125" style="4" customWidth="1"/>
    <col min="519" max="519" width="12.85546875" style="4" customWidth="1"/>
    <col min="520" max="527" width="0" style="4" hidden="1" customWidth="1"/>
    <col min="528" max="531" width="9.28515625" style="4" customWidth="1"/>
    <col min="532" max="532" width="10.28515625" style="4" customWidth="1"/>
    <col min="533" max="533" width="25.5703125" style="4" customWidth="1"/>
    <col min="534" max="536" width="8.85546875" style="4" customWidth="1"/>
    <col min="537" max="537" width="11.42578125" style="4"/>
    <col min="538" max="538" width="11.5703125" style="4" bestFit="1" customWidth="1"/>
    <col min="539" max="539" width="12.28515625" style="4" bestFit="1" customWidth="1"/>
    <col min="540" max="540" width="13.28515625" style="4" bestFit="1" customWidth="1"/>
    <col min="541" max="768" width="11.42578125" style="4"/>
    <col min="769" max="769" width="10.85546875" style="4" customWidth="1"/>
    <col min="770" max="770" width="5.85546875" style="4" customWidth="1"/>
    <col min="771" max="771" width="40.7109375" style="4" customWidth="1"/>
    <col min="772" max="773" width="11.42578125" style="4"/>
    <col min="774" max="774" width="14.42578125" style="4" customWidth="1"/>
    <col min="775" max="775" width="12.85546875" style="4" customWidth="1"/>
    <col min="776" max="783" width="0" style="4" hidden="1" customWidth="1"/>
    <col min="784" max="787" width="9.28515625" style="4" customWidth="1"/>
    <col min="788" max="788" width="10.28515625" style="4" customWidth="1"/>
    <col min="789" max="789" width="25.5703125" style="4" customWidth="1"/>
    <col min="790" max="792" width="8.85546875" style="4" customWidth="1"/>
    <col min="793" max="793" width="11.42578125" style="4"/>
    <col min="794" max="794" width="11.5703125" style="4" bestFit="1" customWidth="1"/>
    <col min="795" max="795" width="12.28515625" style="4" bestFit="1" customWidth="1"/>
    <col min="796" max="796" width="13.28515625" style="4" bestFit="1" customWidth="1"/>
    <col min="797" max="1024" width="11.42578125" style="4"/>
    <col min="1025" max="1025" width="10.85546875" style="4" customWidth="1"/>
    <col min="1026" max="1026" width="5.85546875" style="4" customWidth="1"/>
    <col min="1027" max="1027" width="40.7109375" style="4" customWidth="1"/>
    <col min="1028" max="1029" width="11.42578125" style="4"/>
    <col min="1030" max="1030" width="14.42578125" style="4" customWidth="1"/>
    <col min="1031" max="1031" width="12.85546875" style="4" customWidth="1"/>
    <col min="1032" max="1039" width="0" style="4" hidden="1" customWidth="1"/>
    <col min="1040" max="1043" width="9.28515625" style="4" customWidth="1"/>
    <col min="1044" max="1044" width="10.28515625" style="4" customWidth="1"/>
    <col min="1045" max="1045" width="25.5703125" style="4" customWidth="1"/>
    <col min="1046" max="1048" width="8.85546875" style="4" customWidth="1"/>
    <col min="1049" max="1049" width="11.42578125" style="4"/>
    <col min="1050" max="1050" width="11.5703125" style="4" bestFit="1" customWidth="1"/>
    <col min="1051" max="1051" width="12.28515625" style="4" bestFit="1" customWidth="1"/>
    <col min="1052" max="1052" width="13.28515625" style="4" bestFit="1" customWidth="1"/>
    <col min="1053" max="1280" width="11.42578125" style="4"/>
    <col min="1281" max="1281" width="10.85546875" style="4" customWidth="1"/>
    <col min="1282" max="1282" width="5.85546875" style="4" customWidth="1"/>
    <col min="1283" max="1283" width="40.7109375" style="4" customWidth="1"/>
    <col min="1284" max="1285" width="11.42578125" style="4"/>
    <col min="1286" max="1286" width="14.42578125" style="4" customWidth="1"/>
    <col min="1287" max="1287" width="12.85546875" style="4" customWidth="1"/>
    <col min="1288" max="1295" width="0" style="4" hidden="1" customWidth="1"/>
    <col min="1296" max="1299" width="9.28515625" style="4" customWidth="1"/>
    <col min="1300" max="1300" width="10.28515625" style="4" customWidth="1"/>
    <col min="1301" max="1301" width="25.5703125" style="4" customWidth="1"/>
    <col min="1302" max="1304" width="8.85546875" style="4" customWidth="1"/>
    <col min="1305" max="1305" width="11.42578125" style="4"/>
    <col min="1306" max="1306" width="11.5703125" style="4" bestFit="1" customWidth="1"/>
    <col min="1307" max="1307" width="12.28515625" style="4" bestFit="1" customWidth="1"/>
    <col min="1308" max="1308" width="13.28515625" style="4" bestFit="1" customWidth="1"/>
    <col min="1309" max="1536" width="11.42578125" style="4"/>
    <col min="1537" max="1537" width="10.85546875" style="4" customWidth="1"/>
    <col min="1538" max="1538" width="5.85546875" style="4" customWidth="1"/>
    <col min="1539" max="1539" width="40.7109375" style="4" customWidth="1"/>
    <col min="1540" max="1541" width="11.42578125" style="4"/>
    <col min="1542" max="1542" width="14.42578125" style="4" customWidth="1"/>
    <col min="1543" max="1543" width="12.85546875" style="4" customWidth="1"/>
    <col min="1544" max="1551" width="0" style="4" hidden="1" customWidth="1"/>
    <col min="1552" max="1555" width="9.28515625" style="4" customWidth="1"/>
    <col min="1556" max="1556" width="10.28515625" style="4" customWidth="1"/>
    <col min="1557" max="1557" width="25.5703125" style="4" customWidth="1"/>
    <col min="1558" max="1560" width="8.85546875" style="4" customWidth="1"/>
    <col min="1561" max="1561" width="11.42578125" style="4"/>
    <col min="1562" max="1562" width="11.5703125" style="4" bestFit="1" customWidth="1"/>
    <col min="1563" max="1563" width="12.28515625" style="4" bestFit="1" customWidth="1"/>
    <col min="1564" max="1564" width="13.28515625" style="4" bestFit="1" customWidth="1"/>
    <col min="1565" max="1792" width="11.42578125" style="4"/>
    <col min="1793" max="1793" width="10.85546875" style="4" customWidth="1"/>
    <col min="1794" max="1794" width="5.85546875" style="4" customWidth="1"/>
    <col min="1795" max="1795" width="40.7109375" style="4" customWidth="1"/>
    <col min="1796" max="1797" width="11.42578125" style="4"/>
    <col min="1798" max="1798" width="14.42578125" style="4" customWidth="1"/>
    <col min="1799" max="1799" width="12.85546875" style="4" customWidth="1"/>
    <col min="1800" max="1807" width="0" style="4" hidden="1" customWidth="1"/>
    <col min="1808" max="1811" width="9.28515625" style="4" customWidth="1"/>
    <col min="1812" max="1812" width="10.28515625" style="4" customWidth="1"/>
    <col min="1813" max="1813" width="25.5703125" style="4" customWidth="1"/>
    <col min="1814" max="1816" width="8.85546875" style="4" customWidth="1"/>
    <col min="1817" max="1817" width="11.42578125" style="4"/>
    <col min="1818" max="1818" width="11.5703125" style="4" bestFit="1" customWidth="1"/>
    <col min="1819" max="1819" width="12.28515625" style="4" bestFit="1" customWidth="1"/>
    <col min="1820" max="1820" width="13.28515625" style="4" bestFit="1" customWidth="1"/>
    <col min="1821" max="2048" width="11.42578125" style="4"/>
    <col min="2049" max="2049" width="10.85546875" style="4" customWidth="1"/>
    <col min="2050" max="2050" width="5.85546875" style="4" customWidth="1"/>
    <col min="2051" max="2051" width="40.7109375" style="4" customWidth="1"/>
    <col min="2052" max="2053" width="11.42578125" style="4"/>
    <col min="2054" max="2054" width="14.42578125" style="4" customWidth="1"/>
    <col min="2055" max="2055" width="12.85546875" style="4" customWidth="1"/>
    <col min="2056" max="2063" width="0" style="4" hidden="1" customWidth="1"/>
    <col min="2064" max="2067" width="9.28515625" style="4" customWidth="1"/>
    <col min="2068" max="2068" width="10.28515625" style="4" customWidth="1"/>
    <col min="2069" max="2069" width="25.5703125" style="4" customWidth="1"/>
    <col min="2070" max="2072" width="8.85546875" style="4" customWidth="1"/>
    <col min="2073" max="2073" width="11.42578125" style="4"/>
    <col min="2074" max="2074" width="11.5703125" style="4" bestFit="1" customWidth="1"/>
    <col min="2075" max="2075" width="12.28515625" style="4" bestFit="1" customWidth="1"/>
    <col min="2076" max="2076" width="13.28515625" style="4" bestFit="1" customWidth="1"/>
    <col min="2077" max="2304" width="11.42578125" style="4"/>
    <col min="2305" max="2305" width="10.85546875" style="4" customWidth="1"/>
    <col min="2306" max="2306" width="5.85546875" style="4" customWidth="1"/>
    <col min="2307" max="2307" width="40.7109375" style="4" customWidth="1"/>
    <col min="2308" max="2309" width="11.42578125" style="4"/>
    <col min="2310" max="2310" width="14.42578125" style="4" customWidth="1"/>
    <col min="2311" max="2311" width="12.85546875" style="4" customWidth="1"/>
    <col min="2312" max="2319" width="0" style="4" hidden="1" customWidth="1"/>
    <col min="2320" max="2323" width="9.28515625" style="4" customWidth="1"/>
    <col min="2324" max="2324" width="10.28515625" style="4" customWidth="1"/>
    <col min="2325" max="2325" width="25.5703125" style="4" customWidth="1"/>
    <col min="2326" max="2328" width="8.85546875" style="4" customWidth="1"/>
    <col min="2329" max="2329" width="11.42578125" style="4"/>
    <col min="2330" max="2330" width="11.5703125" style="4" bestFit="1" customWidth="1"/>
    <col min="2331" max="2331" width="12.28515625" style="4" bestFit="1" customWidth="1"/>
    <col min="2332" max="2332" width="13.28515625" style="4" bestFit="1" customWidth="1"/>
    <col min="2333" max="2560" width="11.42578125" style="4"/>
    <col min="2561" max="2561" width="10.85546875" style="4" customWidth="1"/>
    <col min="2562" max="2562" width="5.85546875" style="4" customWidth="1"/>
    <col min="2563" max="2563" width="40.7109375" style="4" customWidth="1"/>
    <col min="2564" max="2565" width="11.42578125" style="4"/>
    <col min="2566" max="2566" width="14.42578125" style="4" customWidth="1"/>
    <col min="2567" max="2567" width="12.85546875" style="4" customWidth="1"/>
    <col min="2568" max="2575" width="0" style="4" hidden="1" customWidth="1"/>
    <col min="2576" max="2579" width="9.28515625" style="4" customWidth="1"/>
    <col min="2580" max="2580" width="10.28515625" style="4" customWidth="1"/>
    <col min="2581" max="2581" width="25.5703125" style="4" customWidth="1"/>
    <col min="2582" max="2584" width="8.85546875" style="4" customWidth="1"/>
    <col min="2585" max="2585" width="11.42578125" style="4"/>
    <col min="2586" max="2586" width="11.5703125" style="4" bestFit="1" customWidth="1"/>
    <col min="2587" max="2587" width="12.28515625" style="4" bestFit="1" customWidth="1"/>
    <col min="2588" max="2588" width="13.28515625" style="4" bestFit="1" customWidth="1"/>
    <col min="2589" max="2816" width="11.42578125" style="4"/>
    <col min="2817" max="2817" width="10.85546875" style="4" customWidth="1"/>
    <col min="2818" max="2818" width="5.85546875" style="4" customWidth="1"/>
    <col min="2819" max="2819" width="40.7109375" style="4" customWidth="1"/>
    <col min="2820" max="2821" width="11.42578125" style="4"/>
    <col min="2822" max="2822" width="14.42578125" style="4" customWidth="1"/>
    <col min="2823" max="2823" width="12.85546875" style="4" customWidth="1"/>
    <col min="2824" max="2831" width="0" style="4" hidden="1" customWidth="1"/>
    <col min="2832" max="2835" width="9.28515625" style="4" customWidth="1"/>
    <col min="2836" max="2836" width="10.28515625" style="4" customWidth="1"/>
    <col min="2837" max="2837" width="25.5703125" style="4" customWidth="1"/>
    <col min="2838" max="2840" width="8.85546875" style="4" customWidth="1"/>
    <col min="2841" max="2841" width="11.42578125" style="4"/>
    <col min="2842" max="2842" width="11.5703125" style="4" bestFit="1" customWidth="1"/>
    <col min="2843" max="2843" width="12.28515625" style="4" bestFit="1" customWidth="1"/>
    <col min="2844" max="2844" width="13.28515625" style="4" bestFit="1" customWidth="1"/>
    <col min="2845" max="3072" width="11.42578125" style="4"/>
    <col min="3073" max="3073" width="10.85546875" style="4" customWidth="1"/>
    <col min="3074" max="3074" width="5.85546875" style="4" customWidth="1"/>
    <col min="3075" max="3075" width="40.7109375" style="4" customWidth="1"/>
    <col min="3076" max="3077" width="11.42578125" style="4"/>
    <col min="3078" max="3078" width="14.42578125" style="4" customWidth="1"/>
    <col min="3079" max="3079" width="12.85546875" style="4" customWidth="1"/>
    <col min="3080" max="3087" width="0" style="4" hidden="1" customWidth="1"/>
    <col min="3088" max="3091" width="9.28515625" style="4" customWidth="1"/>
    <col min="3092" max="3092" width="10.28515625" style="4" customWidth="1"/>
    <col min="3093" max="3093" width="25.5703125" style="4" customWidth="1"/>
    <col min="3094" max="3096" width="8.85546875" style="4" customWidth="1"/>
    <col min="3097" max="3097" width="11.42578125" style="4"/>
    <col min="3098" max="3098" width="11.5703125" style="4" bestFit="1" customWidth="1"/>
    <col min="3099" max="3099" width="12.28515625" style="4" bestFit="1" customWidth="1"/>
    <col min="3100" max="3100" width="13.28515625" style="4" bestFit="1" customWidth="1"/>
    <col min="3101" max="3328" width="11.42578125" style="4"/>
    <col min="3329" max="3329" width="10.85546875" style="4" customWidth="1"/>
    <col min="3330" max="3330" width="5.85546875" style="4" customWidth="1"/>
    <col min="3331" max="3331" width="40.7109375" style="4" customWidth="1"/>
    <col min="3332" max="3333" width="11.42578125" style="4"/>
    <col min="3334" max="3334" width="14.42578125" style="4" customWidth="1"/>
    <col min="3335" max="3335" width="12.85546875" style="4" customWidth="1"/>
    <col min="3336" max="3343" width="0" style="4" hidden="1" customWidth="1"/>
    <col min="3344" max="3347" width="9.28515625" style="4" customWidth="1"/>
    <col min="3348" max="3348" width="10.28515625" style="4" customWidth="1"/>
    <col min="3349" max="3349" width="25.5703125" style="4" customWidth="1"/>
    <col min="3350" max="3352" width="8.85546875" style="4" customWidth="1"/>
    <col min="3353" max="3353" width="11.42578125" style="4"/>
    <col min="3354" max="3354" width="11.5703125" style="4" bestFit="1" customWidth="1"/>
    <col min="3355" max="3355" width="12.28515625" style="4" bestFit="1" customWidth="1"/>
    <col min="3356" max="3356" width="13.28515625" style="4" bestFit="1" customWidth="1"/>
    <col min="3357" max="3584" width="11.42578125" style="4"/>
    <col min="3585" max="3585" width="10.85546875" style="4" customWidth="1"/>
    <col min="3586" max="3586" width="5.85546875" style="4" customWidth="1"/>
    <col min="3587" max="3587" width="40.7109375" style="4" customWidth="1"/>
    <col min="3588" max="3589" width="11.42578125" style="4"/>
    <col min="3590" max="3590" width="14.42578125" style="4" customWidth="1"/>
    <col min="3591" max="3591" width="12.85546875" style="4" customWidth="1"/>
    <col min="3592" max="3599" width="0" style="4" hidden="1" customWidth="1"/>
    <col min="3600" max="3603" width="9.28515625" style="4" customWidth="1"/>
    <col min="3604" max="3604" width="10.28515625" style="4" customWidth="1"/>
    <col min="3605" max="3605" width="25.5703125" style="4" customWidth="1"/>
    <col min="3606" max="3608" width="8.85546875" style="4" customWidth="1"/>
    <col min="3609" max="3609" width="11.42578125" style="4"/>
    <col min="3610" max="3610" width="11.5703125" style="4" bestFit="1" customWidth="1"/>
    <col min="3611" max="3611" width="12.28515625" style="4" bestFit="1" customWidth="1"/>
    <col min="3612" max="3612" width="13.28515625" style="4" bestFit="1" customWidth="1"/>
    <col min="3613" max="3840" width="11.42578125" style="4"/>
    <col min="3841" max="3841" width="10.85546875" style="4" customWidth="1"/>
    <col min="3842" max="3842" width="5.85546875" style="4" customWidth="1"/>
    <col min="3843" max="3843" width="40.7109375" style="4" customWidth="1"/>
    <col min="3844" max="3845" width="11.42578125" style="4"/>
    <col min="3846" max="3846" width="14.42578125" style="4" customWidth="1"/>
    <col min="3847" max="3847" width="12.85546875" style="4" customWidth="1"/>
    <col min="3848" max="3855" width="0" style="4" hidden="1" customWidth="1"/>
    <col min="3856" max="3859" width="9.28515625" style="4" customWidth="1"/>
    <col min="3860" max="3860" width="10.28515625" style="4" customWidth="1"/>
    <col min="3861" max="3861" width="25.5703125" style="4" customWidth="1"/>
    <col min="3862" max="3864" width="8.85546875" style="4" customWidth="1"/>
    <col min="3865" max="3865" width="11.42578125" style="4"/>
    <col min="3866" max="3866" width="11.5703125" style="4" bestFit="1" customWidth="1"/>
    <col min="3867" max="3867" width="12.28515625" style="4" bestFit="1" customWidth="1"/>
    <col min="3868" max="3868" width="13.28515625" style="4" bestFit="1" customWidth="1"/>
    <col min="3869" max="4096" width="11.42578125" style="4"/>
    <col min="4097" max="4097" width="10.85546875" style="4" customWidth="1"/>
    <col min="4098" max="4098" width="5.85546875" style="4" customWidth="1"/>
    <col min="4099" max="4099" width="40.7109375" style="4" customWidth="1"/>
    <col min="4100" max="4101" width="11.42578125" style="4"/>
    <col min="4102" max="4102" width="14.42578125" style="4" customWidth="1"/>
    <col min="4103" max="4103" width="12.85546875" style="4" customWidth="1"/>
    <col min="4104" max="4111" width="0" style="4" hidden="1" customWidth="1"/>
    <col min="4112" max="4115" width="9.28515625" style="4" customWidth="1"/>
    <col min="4116" max="4116" width="10.28515625" style="4" customWidth="1"/>
    <col min="4117" max="4117" width="25.5703125" style="4" customWidth="1"/>
    <col min="4118" max="4120" width="8.85546875" style="4" customWidth="1"/>
    <col min="4121" max="4121" width="11.42578125" style="4"/>
    <col min="4122" max="4122" width="11.5703125" style="4" bestFit="1" customWidth="1"/>
    <col min="4123" max="4123" width="12.28515625" style="4" bestFit="1" customWidth="1"/>
    <col min="4124" max="4124" width="13.28515625" style="4" bestFit="1" customWidth="1"/>
    <col min="4125" max="4352" width="11.42578125" style="4"/>
    <col min="4353" max="4353" width="10.85546875" style="4" customWidth="1"/>
    <col min="4354" max="4354" width="5.85546875" style="4" customWidth="1"/>
    <col min="4355" max="4355" width="40.7109375" style="4" customWidth="1"/>
    <col min="4356" max="4357" width="11.42578125" style="4"/>
    <col min="4358" max="4358" width="14.42578125" style="4" customWidth="1"/>
    <col min="4359" max="4359" width="12.85546875" style="4" customWidth="1"/>
    <col min="4360" max="4367" width="0" style="4" hidden="1" customWidth="1"/>
    <col min="4368" max="4371" width="9.28515625" style="4" customWidth="1"/>
    <col min="4372" max="4372" width="10.28515625" style="4" customWidth="1"/>
    <col min="4373" max="4373" width="25.5703125" style="4" customWidth="1"/>
    <col min="4374" max="4376" width="8.85546875" style="4" customWidth="1"/>
    <col min="4377" max="4377" width="11.42578125" style="4"/>
    <col min="4378" max="4378" width="11.5703125" style="4" bestFit="1" customWidth="1"/>
    <col min="4379" max="4379" width="12.28515625" style="4" bestFit="1" customWidth="1"/>
    <col min="4380" max="4380" width="13.28515625" style="4" bestFit="1" customWidth="1"/>
    <col min="4381" max="4608" width="11.42578125" style="4"/>
    <col min="4609" max="4609" width="10.85546875" style="4" customWidth="1"/>
    <col min="4610" max="4610" width="5.85546875" style="4" customWidth="1"/>
    <col min="4611" max="4611" width="40.7109375" style="4" customWidth="1"/>
    <col min="4612" max="4613" width="11.42578125" style="4"/>
    <col min="4614" max="4614" width="14.42578125" style="4" customWidth="1"/>
    <col min="4615" max="4615" width="12.85546875" style="4" customWidth="1"/>
    <col min="4616" max="4623" width="0" style="4" hidden="1" customWidth="1"/>
    <col min="4624" max="4627" width="9.28515625" style="4" customWidth="1"/>
    <col min="4628" max="4628" width="10.28515625" style="4" customWidth="1"/>
    <col min="4629" max="4629" width="25.5703125" style="4" customWidth="1"/>
    <col min="4630" max="4632" width="8.85546875" style="4" customWidth="1"/>
    <col min="4633" max="4633" width="11.42578125" style="4"/>
    <col min="4634" max="4634" width="11.5703125" style="4" bestFit="1" customWidth="1"/>
    <col min="4635" max="4635" width="12.28515625" style="4" bestFit="1" customWidth="1"/>
    <col min="4636" max="4636" width="13.28515625" style="4" bestFit="1" customWidth="1"/>
    <col min="4637" max="4864" width="11.42578125" style="4"/>
    <col min="4865" max="4865" width="10.85546875" style="4" customWidth="1"/>
    <col min="4866" max="4866" width="5.85546875" style="4" customWidth="1"/>
    <col min="4867" max="4867" width="40.7109375" style="4" customWidth="1"/>
    <col min="4868" max="4869" width="11.42578125" style="4"/>
    <col min="4870" max="4870" width="14.42578125" style="4" customWidth="1"/>
    <col min="4871" max="4871" width="12.85546875" style="4" customWidth="1"/>
    <col min="4872" max="4879" width="0" style="4" hidden="1" customWidth="1"/>
    <col min="4880" max="4883" width="9.28515625" style="4" customWidth="1"/>
    <col min="4884" max="4884" width="10.28515625" style="4" customWidth="1"/>
    <col min="4885" max="4885" width="25.5703125" style="4" customWidth="1"/>
    <col min="4886" max="4888" width="8.85546875" style="4" customWidth="1"/>
    <col min="4889" max="4889" width="11.42578125" style="4"/>
    <col min="4890" max="4890" width="11.5703125" style="4" bestFit="1" customWidth="1"/>
    <col min="4891" max="4891" width="12.28515625" style="4" bestFit="1" customWidth="1"/>
    <col min="4892" max="4892" width="13.28515625" style="4" bestFit="1" customWidth="1"/>
    <col min="4893" max="5120" width="11.42578125" style="4"/>
    <col min="5121" max="5121" width="10.85546875" style="4" customWidth="1"/>
    <col min="5122" max="5122" width="5.85546875" style="4" customWidth="1"/>
    <col min="5123" max="5123" width="40.7109375" style="4" customWidth="1"/>
    <col min="5124" max="5125" width="11.42578125" style="4"/>
    <col min="5126" max="5126" width="14.42578125" style="4" customWidth="1"/>
    <col min="5127" max="5127" width="12.85546875" style="4" customWidth="1"/>
    <col min="5128" max="5135" width="0" style="4" hidden="1" customWidth="1"/>
    <col min="5136" max="5139" width="9.28515625" style="4" customWidth="1"/>
    <col min="5140" max="5140" width="10.28515625" style="4" customWidth="1"/>
    <col min="5141" max="5141" width="25.5703125" style="4" customWidth="1"/>
    <col min="5142" max="5144" width="8.85546875" style="4" customWidth="1"/>
    <col min="5145" max="5145" width="11.42578125" style="4"/>
    <col min="5146" max="5146" width="11.5703125" style="4" bestFit="1" customWidth="1"/>
    <col min="5147" max="5147" width="12.28515625" style="4" bestFit="1" customWidth="1"/>
    <col min="5148" max="5148" width="13.28515625" style="4" bestFit="1" customWidth="1"/>
    <col min="5149" max="5376" width="11.42578125" style="4"/>
    <col min="5377" max="5377" width="10.85546875" style="4" customWidth="1"/>
    <col min="5378" max="5378" width="5.85546875" style="4" customWidth="1"/>
    <col min="5379" max="5379" width="40.7109375" style="4" customWidth="1"/>
    <col min="5380" max="5381" width="11.42578125" style="4"/>
    <col min="5382" max="5382" width="14.42578125" style="4" customWidth="1"/>
    <col min="5383" max="5383" width="12.85546875" style="4" customWidth="1"/>
    <col min="5384" max="5391" width="0" style="4" hidden="1" customWidth="1"/>
    <col min="5392" max="5395" width="9.28515625" style="4" customWidth="1"/>
    <col min="5396" max="5396" width="10.28515625" style="4" customWidth="1"/>
    <col min="5397" max="5397" width="25.5703125" style="4" customWidth="1"/>
    <col min="5398" max="5400" width="8.85546875" style="4" customWidth="1"/>
    <col min="5401" max="5401" width="11.42578125" style="4"/>
    <col min="5402" max="5402" width="11.5703125" style="4" bestFit="1" customWidth="1"/>
    <col min="5403" max="5403" width="12.28515625" style="4" bestFit="1" customWidth="1"/>
    <col min="5404" max="5404" width="13.28515625" style="4" bestFit="1" customWidth="1"/>
    <col min="5405" max="5632" width="11.42578125" style="4"/>
    <col min="5633" max="5633" width="10.85546875" style="4" customWidth="1"/>
    <col min="5634" max="5634" width="5.85546875" style="4" customWidth="1"/>
    <col min="5635" max="5635" width="40.7109375" style="4" customWidth="1"/>
    <col min="5636" max="5637" width="11.42578125" style="4"/>
    <col min="5638" max="5638" width="14.42578125" style="4" customWidth="1"/>
    <col min="5639" max="5639" width="12.85546875" style="4" customWidth="1"/>
    <col min="5640" max="5647" width="0" style="4" hidden="1" customWidth="1"/>
    <col min="5648" max="5651" width="9.28515625" style="4" customWidth="1"/>
    <col min="5652" max="5652" width="10.28515625" style="4" customWidth="1"/>
    <col min="5653" max="5653" width="25.5703125" style="4" customWidth="1"/>
    <col min="5654" max="5656" width="8.85546875" style="4" customWidth="1"/>
    <col min="5657" max="5657" width="11.42578125" style="4"/>
    <col min="5658" max="5658" width="11.5703125" style="4" bestFit="1" customWidth="1"/>
    <col min="5659" max="5659" width="12.28515625" style="4" bestFit="1" customWidth="1"/>
    <col min="5660" max="5660" width="13.28515625" style="4" bestFit="1" customWidth="1"/>
    <col min="5661" max="5888" width="11.42578125" style="4"/>
    <col min="5889" max="5889" width="10.85546875" style="4" customWidth="1"/>
    <col min="5890" max="5890" width="5.85546875" style="4" customWidth="1"/>
    <col min="5891" max="5891" width="40.7109375" style="4" customWidth="1"/>
    <col min="5892" max="5893" width="11.42578125" style="4"/>
    <col min="5894" max="5894" width="14.42578125" style="4" customWidth="1"/>
    <col min="5895" max="5895" width="12.85546875" style="4" customWidth="1"/>
    <col min="5896" max="5903" width="0" style="4" hidden="1" customWidth="1"/>
    <col min="5904" max="5907" width="9.28515625" style="4" customWidth="1"/>
    <col min="5908" max="5908" width="10.28515625" style="4" customWidth="1"/>
    <col min="5909" max="5909" width="25.5703125" style="4" customWidth="1"/>
    <col min="5910" max="5912" width="8.85546875" style="4" customWidth="1"/>
    <col min="5913" max="5913" width="11.42578125" style="4"/>
    <col min="5914" max="5914" width="11.5703125" style="4" bestFit="1" customWidth="1"/>
    <col min="5915" max="5915" width="12.28515625" style="4" bestFit="1" customWidth="1"/>
    <col min="5916" max="5916" width="13.28515625" style="4" bestFit="1" customWidth="1"/>
    <col min="5917" max="6144" width="11.42578125" style="4"/>
    <col min="6145" max="6145" width="10.85546875" style="4" customWidth="1"/>
    <col min="6146" max="6146" width="5.85546875" style="4" customWidth="1"/>
    <col min="6147" max="6147" width="40.7109375" style="4" customWidth="1"/>
    <col min="6148" max="6149" width="11.42578125" style="4"/>
    <col min="6150" max="6150" width="14.42578125" style="4" customWidth="1"/>
    <col min="6151" max="6151" width="12.85546875" style="4" customWidth="1"/>
    <col min="6152" max="6159" width="0" style="4" hidden="1" customWidth="1"/>
    <col min="6160" max="6163" width="9.28515625" style="4" customWidth="1"/>
    <col min="6164" max="6164" width="10.28515625" style="4" customWidth="1"/>
    <col min="6165" max="6165" width="25.5703125" style="4" customWidth="1"/>
    <col min="6166" max="6168" width="8.85546875" style="4" customWidth="1"/>
    <col min="6169" max="6169" width="11.42578125" style="4"/>
    <col min="6170" max="6170" width="11.5703125" style="4" bestFit="1" customWidth="1"/>
    <col min="6171" max="6171" width="12.28515625" style="4" bestFit="1" customWidth="1"/>
    <col min="6172" max="6172" width="13.28515625" style="4" bestFit="1" customWidth="1"/>
    <col min="6173" max="6400" width="11.42578125" style="4"/>
    <col min="6401" max="6401" width="10.85546875" style="4" customWidth="1"/>
    <col min="6402" max="6402" width="5.85546875" style="4" customWidth="1"/>
    <col min="6403" max="6403" width="40.7109375" style="4" customWidth="1"/>
    <col min="6404" max="6405" width="11.42578125" style="4"/>
    <col min="6406" max="6406" width="14.42578125" style="4" customWidth="1"/>
    <col min="6407" max="6407" width="12.85546875" style="4" customWidth="1"/>
    <col min="6408" max="6415" width="0" style="4" hidden="1" customWidth="1"/>
    <col min="6416" max="6419" width="9.28515625" style="4" customWidth="1"/>
    <col min="6420" max="6420" width="10.28515625" style="4" customWidth="1"/>
    <col min="6421" max="6421" width="25.5703125" style="4" customWidth="1"/>
    <col min="6422" max="6424" width="8.85546875" style="4" customWidth="1"/>
    <col min="6425" max="6425" width="11.42578125" style="4"/>
    <col min="6426" max="6426" width="11.5703125" style="4" bestFit="1" customWidth="1"/>
    <col min="6427" max="6427" width="12.28515625" style="4" bestFit="1" customWidth="1"/>
    <col min="6428" max="6428" width="13.28515625" style="4" bestFit="1" customWidth="1"/>
    <col min="6429" max="6656" width="11.42578125" style="4"/>
    <col min="6657" max="6657" width="10.85546875" style="4" customWidth="1"/>
    <col min="6658" max="6658" width="5.85546875" style="4" customWidth="1"/>
    <col min="6659" max="6659" width="40.7109375" style="4" customWidth="1"/>
    <col min="6660" max="6661" width="11.42578125" style="4"/>
    <col min="6662" max="6662" width="14.42578125" style="4" customWidth="1"/>
    <col min="6663" max="6663" width="12.85546875" style="4" customWidth="1"/>
    <col min="6664" max="6671" width="0" style="4" hidden="1" customWidth="1"/>
    <col min="6672" max="6675" width="9.28515625" style="4" customWidth="1"/>
    <col min="6676" max="6676" width="10.28515625" style="4" customWidth="1"/>
    <col min="6677" max="6677" width="25.5703125" style="4" customWidth="1"/>
    <col min="6678" max="6680" width="8.85546875" style="4" customWidth="1"/>
    <col min="6681" max="6681" width="11.42578125" style="4"/>
    <col min="6682" max="6682" width="11.5703125" style="4" bestFit="1" customWidth="1"/>
    <col min="6683" max="6683" width="12.28515625" style="4" bestFit="1" customWidth="1"/>
    <col min="6684" max="6684" width="13.28515625" style="4" bestFit="1" customWidth="1"/>
    <col min="6685" max="6912" width="11.42578125" style="4"/>
    <col min="6913" max="6913" width="10.85546875" style="4" customWidth="1"/>
    <col min="6914" max="6914" width="5.85546875" style="4" customWidth="1"/>
    <col min="6915" max="6915" width="40.7109375" style="4" customWidth="1"/>
    <col min="6916" max="6917" width="11.42578125" style="4"/>
    <col min="6918" max="6918" width="14.42578125" style="4" customWidth="1"/>
    <col min="6919" max="6919" width="12.85546875" style="4" customWidth="1"/>
    <col min="6920" max="6927" width="0" style="4" hidden="1" customWidth="1"/>
    <col min="6928" max="6931" width="9.28515625" style="4" customWidth="1"/>
    <col min="6932" max="6932" width="10.28515625" style="4" customWidth="1"/>
    <col min="6933" max="6933" width="25.5703125" style="4" customWidth="1"/>
    <col min="6934" max="6936" width="8.85546875" style="4" customWidth="1"/>
    <col min="6937" max="6937" width="11.42578125" style="4"/>
    <col min="6938" max="6938" width="11.5703125" style="4" bestFit="1" customWidth="1"/>
    <col min="6939" max="6939" width="12.28515625" style="4" bestFit="1" customWidth="1"/>
    <col min="6940" max="6940" width="13.28515625" style="4" bestFit="1" customWidth="1"/>
    <col min="6941" max="7168" width="11.42578125" style="4"/>
    <col min="7169" max="7169" width="10.85546875" style="4" customWidth="1"/>
    <col min="7170" max="7170" width="5.85546875" style="4" customWidth="1"/>
    <col min="7171" max="7171" width="40.7109375" style="4" customWidth="1"/>
    <col min="7172" max="7173" width="11.42578125" style="4"/>
    <col min="7174" max="7174" width="14.42578125" style="4" customWidth="1"/>
    <col min="7175" max="7175" width="12.85546875" style="4" customWidth="1"/>
    <col min="7176" max="7183" width="0" style="4" hidden="1" customWidth="1"/>
    <col min="7184" max="7187" width="9.28515625" style="4" customWidth="1"/>
    <col min="7188" max="7188" width="10.28515625" style="4" customWidth="1"/>
    <col min="7189" max="7189" width="25.5703125" style="4" customWidth="1"/>
    <col min="7190" max="7192" width="8.85546875" style="4" customWidth="1"/>
    <col min="7193" max="7193" width="11.42578125" style="4"/>
    <col min="7194" max="7194" width="11.5703125" style="4" bestFit="1" customWidth="1"/>
    <col min="7195" max="7195" width="12.28515625" style="4" bestFit="1" customWidth="1"/>
    <col min="7196" max="7196" width="13.28515625" style="4" bestFit="1" customWidth="1"/>
    <col min="7197" max="7424" width="11.42578125" style="4"/>
    <col min="7425" max="7425" width="10.85546875" style="4" customWidth="1"/>
    <col min="7426" max="7426" width="5.85546875" style="4" customWidth="1"/>
    <col min="7427" max="7427" width="40.7109375" style="4" customWidth="1"/>
    <col min="7428" max="7429" width="11.42578125" style="4"/>
    <col min="7430" max="7430" width="14.42578125" style="4" customWidth="1"/>
    <col min="7431" max="7431" width="12.85546875" style="4" customWidth="1"/>
    <col min="7432" max="7439" width="0" style="4" hidden="1" customWidth="1"/>
    <col min="7440" max="7443" width="9.28515625" style="4" customWidth="1"/>
    <col min="7444" max="7444" width="10.28515625" style="4" customWidth="1"/>
    <col min="7445" max="7445" width="25.5703125" style="4" customWidth="1"/>
    <col min="7446" max="7448" width="8.85546875" style="4" customWidth="1"/>
    <col min="7449" max="7449" width="11.42578125" style="4"/>
    <col min="7450" max="7450" width="11.5703125" style="4" bestFit="1" customWidth="1"/>
    <col min="7451" max="7451" width="12.28515625" style="4" bestFit="1" customWidth="1"/>
    <col min="7452" max="7452" width="13.28515625" style="4" bestFit="1" customWidth="1"/>
    <col min="7453" max="7680" width="11.42578125" style="4"/>
    <col min="7681" max="7681" width="10.85546875" style="4" customWidth="1"/>
    <col min="7682" max="7682" width="5.85546875" style="4" customWidth="1"/>
    <col min="7683" max="7683" width="40.7109375" style="4" customWidth="1"/>
    <col min="7684" max="7685" width="11.42578125" style="4"/>
    <col min="7686" max="7686" width="14.42578125" style="4" customWidth="1"/>
    <col min="7687" max="7687" width="12.85546875" style="4" customWidth="1"/>
    <col min="7688" max="7695" width="0" style="4" hidden="1" customWidth="1"/>
    <col min="7696" max="7699" width="9.28515625" style="4" customWidth="1"/>
    <col min="7700" max="7700" width="10.28515625" style="4" customWidth="1"/>
    <col min="7701" max="7701" width="25.5703125" style="4" customWidth="1"/>
    <col min="7702" max="7704" width="8.85546875" style="4" customWidth="1"/>
    <col min="7705" max="7705" width="11.42578125" style="4"/>
    <col min="7706" max="7706" width="11.5703125" style="4" bestFit="1" customWidth="1"/>
    <col min="7707" max="7707" width="12.28515625" style="4" bestFit="1" customWidth="1"/>
    <col min="7708" max="7708" width="13.28515625" style="4" bestFit="1" customWidth="1"/>
    <col min="7709" max="7936" width="11.42578125" style="4"/>
    <col min="7937" max="7937" width="10.85546875" style="4" customWidth="1"/>
    <col min="7938" max="7938" width="5.85546875" style="4" customWidth="1"/>
    <col min="7939" max="7939" width="40.7109375" style="4" customWidth="1"/>
    <col min="7940" max="7941" width="11.42578125" style="4"/>
    <col min="7942" max="7942" width="14.42578125" style="4" customWidth="1"/>
    <col min="7943" max="7943" width="12.85546875" style="4" customWidth="1"/>
    <col min="7944" max="7951" width="0" style="4" hidden="1" customWidth="1"/>
    <col min="7952" max="7955" width="9.28515625" style="4" customWidth="1"/>
    <col min="7956" max="7956" width="10.28515625" style="4" customWidth="1"/>
    <col min="7957" max="7957" width="25.5703125" style="4" customWidth="1"/>
    <col min="7958" max="7960" width="8.85546875" style="4" customWidth="1"/>
    <col min="7961" max="7961" width="11.42578125" style="4"/>
    <col min="7962" max="7962" width="11.5703125" style="4" bestFit="1" customWidth="1"/>
    <col min="7963" max="7963" width="12.28515625" style="4" bestFit="1" customWidth="1"/>
    <col min="7964" max="7964" width="13.28515625" style="4" bestFit="1" customWidth="1"/>
    <col min="7965" max="8192" width="11.42578125" style="4"/>
    <col min="8193" max="8193" width="10.85546875" style="4" customWidth="1"/>
    <col min="8194" max="8194" width="5.85546875" style="4" customWidth="1"/>
    <col min="8195" max="8195" width="40.7109375" style="4" customWidth="1"/>
    <col min="8196" max="8197" width="11.42578125" style="4"/>
    <col min="8198" max="8198" width="14.42578125" style="4" customWidth="1"/>
    <col min="8199" max="8199" width="12.85546875" style="4" customWidth="1"/>
    <col min="8200" max="8207" width="0" style="4" hidden="1" customWidth="1"/>
    <col min="8208" max="8211" width="9.28515625" style="4" customWidth="1"/>
    <col min="8212" max="8212" width="10.28515625" style="4" customWidth="1"/>
    <col min="8213" max="8213" width="25.5703125" style="4" customWidth="1"/>
    <col min="8214" max="8216" width="8.85546875" style="4" customWidth="1"/>
    <col min="8217" max="8217" width="11.42578125" style="4"/>
    <col min="8218" max="8218" width="11.5703125" style="4" bestFit="1" customWidth="1"/>
    <col min="8219" max="8219" width="12.28515625" style="4" bestFit="1" customWidth="1"/>
    <col min="8220" max="8220" width="13.28515625" style="4" bestFit="1" customWidth="1"/>
    <col min="8221" max="8448" width="11.42578125" style="4"/>
    <col min="8449" max="8449" width="10.85546875" style="4" customWidth="1"/>
    <col min="8450" max="8450" width="5.85546875" style="4" customWidth="1"/>
    <col min="8451" max="8451" width="40.7109375" style="4" customWidth="1"/>
    <col min="8452" max="8453" width="11.42578125" style="4"/>
    <col min="8454" max="8454" width="14.42578125" style="4" customWidth="1"/>
    <col min="8455" max="8455" width="12.85546875" style="4" customWidth="1"/>
    <col min="8456" max="8463" width="0" style="4" hidden="1" customWidth="1"/>
    <col min="8464" max="8467" width="9.28515625" style="4" customWidth="1"/>
    <col min="8468" max="8468" width="10.28515625" style="4" customWidth="1"/>
    <col min="8469" max="8469" width="25.5703125" style="4" customWidth="1"/>
    <col min="8470" max="8472" width="8.85546875" style="4" customWidth="1"/>
    <col min="8473" max="8473" width="11.42578125" style="4"/>
    <col min="8474" max="8474" width="11.5703125" style="4" bestFit="1" customWidth="1"/>
    <col min="8475" max="8475" width="12.28515625" style="4" bestFit="1" customWidth="1"/>
    <col min="8476" max="8476" width="13.28515625" style="4" bestFit="1" customWidth="1"/>
    <col min="8477" max="8704" width="11.42578125" style="4"/>
    <col min="8705" max="8705" width="10.85546875" style="4" customWidth="1"/>
    <col min="8706" max="8706" width="5.85546875" style="4" customWidth="1"/>
    <col min="8707" max="8707" width="40.7109375" style="4" customWidth="1"/>
    <col min="8708" max="8709" width="11.42578125" style="4"/>
    <col min="8710" max="8710" width="14.42578125" style="4" customWidth="1"/>
    <col min="8711" max="8711" width="12.85546875" style="4" customWidth="1"/>
    <col min="8712" max="8719" width="0" style="4" hidden="1" customWidth="1"/>
    <col min="8720" max="8723" width="9.28515625" style="4" customWidth="1"/>
    <col min="8724" max="8724" width="10.28515625" style="4" customWidth="1"/>
    <col min="8725" max="8725" width="25.5703125" style="4" customWidth="1"/>
    <col min="8726" max="8728" width="8.85546875" style="4" customWidth="1"/>
    <col min="8729" max="8729" width="11.42578125" style="4"/>
    <col min="8730" max="8730" width="11.5703125" style="4" bestFit="1" customWidth="1"/>
    <col min="8731" max="8731" width="12.28515625" style="4" bestFit="1" customWidth="1"/>
    <col min="8732" max="8732" width="13.28515625" style="4" bestFit="1" customWidth="1"/>
    <col min="8733" max="8960" width="11.42578125" style="4"/>
    <col min="8961" max="8961" width="10.85546875" style="4" customWidth="1"/>
    <col min="8962" max="8962" width="5.85546875" style="4" customWidth="1"/>
    <col min="8963" max="8963" width="40.7109375" style="4" customWidth="1"/>
    <col min="8964" max="8965" width="11.42578125" style="4"/>
    <col min="8966" max="8966" width="14.42578125" style="4" customWidth="1"/>
    <col min="8967" max="8967" width="12.85546875" style="4" customWidth="1"/>
    <col min="8968" max="8975" width="0" style="4" hidden="1" customWidth="1"/>
    <col min="8976" max="8979" width="9.28515625" style="4" customWidth="1"/>
    <col min="8980" max="8980" width="10.28515625" style="4" customWidth="1"/>
    <col min="8981" max="8981" width="25.5703125" style="4" customWidth="1"/>
    <col min="8982" max="8984" width="8.85546875" style="4" customWidth="1"/>
    <col min="8985" max="8985" width="11.42578125" style="4"/>
    <col min="8986" max="8986" width="11.5703125" style="4" bestFit="1" customWidth="1"/>
    <col min="8987" max="8987" width="12.28515625" style="4" bestFit="1" customWidth="1"/>
    <col min="8988" max="8988" width="13.28515625" style="4" bestFit="1" customWidth="1"/>
    <col min="8989" max="9216" width="11.42578125" style="4"/>
    <col min="9217" max="9217" width="10.85546875" style="4" customWidth="1"/>
    <col min="9218" max="9218" width="5.85546875" style="4" customWidth="1"/>
    <col min="9219" max="9219" width="40.7109375" style="4" customWidth="1"/>
    <col min="9220" max="9221" width="11.42578125" style="4"/>
    <col min="9222" max="9222" width="14.42578125" style="4" customWidth="1"/>
    <col min="9223" max="9223" width="12.85546875" style="4" customWidth="1"/>
    <col min="9224" max="9231" width="0" style="4" hidden="1" customWidth="1"/>
    <col min="9232" max="9235" width="9.28515625" style="4" customWidth="1"/>
    <col min="9236" max="9236" width="10.28515625" style="4" customWidth="1"/>
    <col min="9237" max="9237" width="25.5703125" style="4" customWidth="1"/>
    <col min="9238" max="9240" width="8.85546875" style="4" customWidth="1"/>
    <col min="9241" max="9241" width="11.42578125" style="4"/>
    <col min="9242" max="9242" width="11.5703125" style="4" bestFit="1" customWidth="1"/>
    <col min="9243" max="9243" width="12.28515625" style="4" bestFit="1" customWidth="1"/>
    <col min="9244" max="9244" width="13.28515625" style="4" bestFit="1" customWidth="1"/>
    <col min="9245" max="9472" width="11.42578125" style="4"/>
    <col min="9473" max="9473" width="10.85546875" style="4" customWidth="1"/>
    <col min="9474" max="9474" width="5.85546875" style="4" customWidth="1"/>
    <col min="9475" max="9475" width="40.7109375" style="4" customWidth="1"/>
    <col min="9476" max="9477" width="11.42578125" style="4"/>
    <col min="9478" max="9478" width="14.42578125" style="4" customWidth="1"/>
    <col min="9479" max="9479" width="12.85546875" style="4" customWidth="1"/>
    <col min="9480" max="9487" width="0" style="4" hidden="1" customWidth="1"/>
    <col min="9488" max="9491" width="9.28515625" style="4" customWidth="1"/>
    <col min="9492" max="9492" width="10.28515625" style="4" customWidth="1"/>
    <col min="9493" max="9493" width="25.5703125" style="4" customWidth="1"/>
    <col min="9494" max="9496" width="8.85546875" style="4" customWidth="1"/>
    <col min="9497" max="9497" width="11.42578125" style="4"/>
    <col min="9498" max="9498" width="11.5703125" style="4" bestFit="1" customWidth="1"/>
    <col min="9499" max="9499" width="12.28515625" style="4" bestFit="1" customWidth="1"/>
    <col min="9500" max="9500" width="13.28515625" style="4" bestFit="1" customWidth="1"/>
    <col min="9501" max="9728" width="11.42578125" style="4"/>
    <col min="9729" max="9729" width="10.85546875" style="4" customWidth="1"/>
    <col min="9730" max="9730" width="5.85546875" style="4" customWidth="1"/>
    <col min="9731" max="9731" width="40.7109375" style="4" customWidth="1"/>
    <col min="9732" max="9733" width="11.42578125" style="4"/>
    <col min="9734" max="9734" width="14.42578125" style="4" customWidth="1"/>
    <col min="9735" max="9735" width="12.85546875" style="4" customWidth="1"/>
    <col min="9736" max="9743" width="0" style="4" hidden="1" customWidth="1"/>
    <col min="9744" max="9747" width="9.28515625" style="4" customWidth="1"/>
    <col min="9748" max="9748" width="10.28515625" style="4" customWidth="1"/>
    <col min="9749" max="9749" width="25.5703125" style="4" customWidth="1"/>
    <col min="9750" max="9752" width="8.85546875" style="4" customWidth="1"/>
    <col min="9753" max="9753" width="11.42578125" style="4"/>
    <col min="9754" max="9754" width="11.5703125" style="4" bestFit="1" customWidth="1"/>
    <col min="9755" max="9755" width="12.28515625" style="4" bestFit="1" customWidth="1"/>
    <col min="9756" max="9756" width="13.28515625" style="4" bestFit="1" customWidth="1"/>
    <col min="9757" max="9984" width="11.42578125" style="4"/>
    <col min="9985" max="9985" width="10.85546875" style="4" customWidth="1"/>
    <col min="9986" max="9986" width="5.85546875" style="4" customWidth="1"/>
    <col min="9987" max="9987" width="40.7109375" style="4" customWidth="1"/>
    <col min="9988" max="9989" width="11.42578125" style="4"/>
    <col min="9990" max="9990" width="14.42578125" style="4" customWidth="1"/>
    <col min="9991" max="9991" width="12.85546875" style="4" customWidth="1"/>
    <col min="9992" max="9999" width="0" style="4" hidden="1" customWidth="1"/>
    <col min="10000" max="10003" width="9.28515625" style="4" customWidth="1"/>
    <col min="10004" max="10004" width="10.28515625" style="4" customWidth="1"/>
    <col min="10005" max="10005" width="25.5703125" style="4" customWidth="1"/>
    <col min="10006" max="10008" width="8.85546875" style="4" customWidth="1"/>
    <col min="10009" max="10009" width="11.42578125" style="4"/>
    <col min="10010" max="10010" width="11.5703125" style="4" bestFit="1" customWidth="1"/>
    <col min="10011" max="10011" width="12.28515625" style="4" bestFit="1" customWidth="1"/>
    <col min="10012" max="10012" width="13.28515625" style="4" bestFit="1" customWidth="1"/>
    <col min="10013" max="10240" width="11.42578125" style="4"/>
    <col min="10241" max="10241" width="10.85546875" style="4" customWidth="1"/>
    <col min="10242" max="10242" width="5.85546875" style="4" customWidth="1"/>
    <col min="10243" max="10243" width="40.7109375" style="4" customWidth="1"/>
    <col min="10244" max="10245" width="11.42578125" style="4"/>
    <col min="10246" max="10246" width="14.42578125" style="4" customWidth="1"/>
    <col min="10247" max="10247" width="12.85546875" style="4" customWidth="1"/>
    <col min="10248" max="10255" width="0" style="4" hidden="1" customWidth="1"/>
    <col min="10256" max="10259" width="9.28515625" style="4" customWidth="1"/>
    <col min="10260" max="10260" width="10.28515625" style="4" customWidth="1"/>
    <col min="10261" max="10261" width="25.5703125" style="4" customWidth="1"/>
    <col min="10262" max="10264" width="8.85546875" style="4" customWidth="1"/>
    <col min="10265" max="10265" width="11.42578125" style="4"/>
    <col min="10266" max="10266" width="11.5703125" style="4" bestFit="1" customWidth="1"/>
    <col min="10267" max="10267" width="12.28515625" style="4" bestFit="1" customWidth="1"/>
    <col min="10268" max="10268" width="13.28515625" style="4" bestFit="1" customWidth="1"/>
    <col min="10269" max="10496" width="11.42578125" style="4"/>
    <col min="10497" max="10497" width="10.85546875" style="4" customWidth="1"/>
    <col min="10498" max="10498" width="5.85546875" style="4" customWidth="1"/>
    <col min="10499" max="10499" width="40.7109375" style="4" customWidth="1"/>
    <col min="10500" max="10501" width="11.42578125" style="4"/>
    <col min="10502" max="10502" width="14.42578125" style="4" customWidth="1"/>
    <col min="10503" max="10503" width="12.85546875" style="4" customWidth="1"/>
    <col min="10504" max="10511" width="0" style="4" hidden="1" customWidth="1"/>
    <col min="10512" max="10515" width="9.28515625" style="4" customWidth="1"/>
    <col min="10516" max="10516" width="10.28515625" style="4" customWidth="1"/>
    <col min="10517" max="10517" width="25.5703125" style="4" customWidth="1"/>
    <col min="10518" max="10520" width="8.85546875" style="4" customWidth="1"/>
    <col min="10521" max="10521" width="11.42578125" style="4"/>
    <col min="10522" max="10522" width="11.5703125" style="4" bestFit="1" customWidth="1"/>
    <col min="10523" max="10523" width="12.28515625" style="4" bestFit="1" customWidth="1"/>
    <col min="10524" max="10524" width="13.28515625" style="4" bestFit="1" customWidth="1"/>
    <col min="10525" max="10752" width="11.42578125" style="4"/>
    <col min="10753" max="10753" width="10.85546875" style="4" customWidth="1"/>
    <col min="10754" max="10754" width="5.85546875" style="4" customWidth="1"/>
    <col min="10755" max="10755" width="40.7109375" style="4" customWidth="1"/>
    <col min="10756" max="10757" width="11.42578125" style="4"/>
    <col min="10758" max="10758" width="14.42578125" style="4" customWidth="1"/>
    <col min="10759" max="10759" width="12.85546875" style="4" customWidth="1"/>
    <col min="10760" max="10767" width="0" style="4" hidden="1" customWidth="1"/>
    <col min="10768" max="10771" width="9.28515625" style="4" customWidth="1"/>
    <col min="10772" max="10772" width="10.28515625" style="4" customWidth="1"/>
    <col min="10773" max="10773" width="25.5703125" style="4" customWidth="1"/>
    <col min="10774" max="10776" width="8.85546875" style="4" customWidth="1"/>
    <col min="10777" max="10777" width="11.42578125" style="4"/>
    <col min="10778" max="10778" width="11.5703125" style="4" bestFit="1" customWidth="1"/>
    <col min="10779" max="10779" width="12.28515625" style="4" bestFit="1" customWidth="1"/>
    <col min="10780" max="10780" width="13.28515625" style="4" bestFit="1" customWidth="1"/>
    <col min="10781" max="11008" width="11.42578125" style="4"/>
    <col min="11009" max="11009" width="10.85546875" style="4" customWidth="1"/>
    <col min="11010" max="11010" width="5.85546875" style="4" customWidth="1"/>
    <col min="11011" max="11011" width="40.7109375" style="4" customWidth="1"/>
    <col min="11012" max="11013" width="11.42578125" style="4"/>
    <col min="11014" max="11014" width="14.42578125" style="4" customWidth="1"/>
    <col min="11015" max="11015" width="12.85546875" style="4" customWidth="1"/>
    <col min="11016" max="11023" width="0" style="4" hidden="1" customWidth="1"/>
    <col min="11024" max="11027" width="9.28515625" style="4" customWidth="1"/>
    <col min="11028" max="11028" width="10.28515625" style="4" customWidth="1"/>
    <col min="11029" max="11029" width="25.5703125" style="4" customWidth="1"/>
    <col min="11030" max="11032" width="8.85546875" style="4" customWidth="1"/>
    <col min="11033" max="11033" width="11.42578125" style="4"/>
    <col min="11034" max="11034" width="11.5703125" style="4" bestFit="1" customWidth="1"/>
    <col min="11035" max="11035" width="12.28515625" style="4" bestFit="1" customWidth="1"/>
    <col min="11036" max="11036" width="13.28515625" style="4" bestFit="1" customWidth="1"/>
    <col min="11037" max="11264" width="11.42578125" style="4"/>
    <col min="11265" max="11265" width="10.85546875" style="4" customWidth="1"/>
    <col min="11266" max="11266" width="5.85546875" style="4" customWidth="1"/>
    <col min="11267" max="11267" width="40.7109375" style="4" customWidth="1"/>
    <col min="11268" max="11269" width="11.42578125" style="4"/>
    <col min="11270" max="11270" width="14.42578125" style="4" customWidth="1"/>
    <col min="11271" max="11271" width="12.85546875" style="4" customWidth="1"/>
    <col min="11272" max="11279" width="0" style="4" hidden="1" customWidth="1"/>
    <col min="11280" max="11283" width="9.28515625" style="4" customWidth="1"/>
    <col min="11284" max="11284" width="10.28515625" style="4" customWidth="1"/>
    <col min="11285" max="11285" width="25.5703125" style="4" customWidth="1"/>
    <col min="11286" max="11288" width="8.85546875" style="4" customWidth="1"/>
    <col min="11289" max="11289" width="11.42578125" style="4"/>
    <col min="11290" max="11290" width="11.5703125" style="4" bestFit="1" customWidth="1"/>
    <col min="11291" max="11291" width="12.28515625" style="4" bestFit="1" customWidth="1"/>
    <col min="11292" max="11292" width="13.28515625" style="4" bestFit="1" customWidth="1"/>
    <col min="11293" max="11520" width="11.42578125" style="4"/>
    <col min="11521" max="11521" width="10.85546875" style="4" customWidth="1"/>
    <col min="11522" max="11522" width="5.85546875" style="4" customWidth="1"/>
    <col min="11523" max="11523" width="40.7109375" style="4" customWidth="1"/>
    <col min="11524" max="11525" width="11.42578125" style="4"/>
    <col min="11526" max="11526" width="14.42578125" style="4" customWidth="1"/>
    <col min="11527" max="11527" width="12.85546875" style="4" customWidth="1"/>
    <col min="11528" max="11535" width="0" style="4" hidden="1" customWidth="1"/>
    <col min="11536" max="11539" width="9.28515625" style="4" customWidth="1"/>
    <col min="11540" max="11540" width="10.28515625" style="4" customWidth="1"/>
    <col min="11541" max="11541" width="25.5703125" style="4" customWidth="1"/>
    <col min="11542" max="11544" width="8.85546875" style="4" customWidth="1"/>
    <col min="11545" max="11545" width="11.42578125" style="4"/>
    <col min="11546" max="11546" width="11.5703125" style="4" bestFit="1" customWidth="1"/>
    <col min="11547" max="11547" width="12.28515625" style="4" bestFit="1" customWidth="1"/>
    <col min="11548" max="11548" width="13.28515625" style="4" bestFit="1" customWidth="1"/>
    <col min="11549" max="11776" width="11.42578125" style="4"/>
    <col min="11777" max="11777" width="10.85546875" style="4" customWidth="1"/>
    <col min="11778" max="11778" width="5.85546875" style="4" customWidth="1"/>
    <col min="11779" max="11779" width="40.7109375" style="4" customWidth="1"/>
    <col min="11780" max="11781" width="11.42578125" style="4"/>
    <col min="11782" max="11782" width="14.42578125" style="4" customWidth="1"/>
    <col min="11783" max="11783" width="12.85546875" style="4" customWidth="1"/>
    <col min="11784" max="11791" width="0" style="4" hidden="1" customWidth="1"/>
    <col min="11792" max="11795" width="9.28515625" style="4" customWidth="1"/>
    <col min="11796" max="11796" width="10.28515625" style="4" customWidth="1"/>
    <col min="11797" max="11797" width="25.5703125" style="4" customWidth="1"/>
    <col min="11798" max="11800" width="8.85546875" style="4" customWidth="1"/>
    <col min="11801" max="11801" width="11.42578125" style="4"/>
    <col min="11802" max="11802" width="11.5703125" style="4" bestFit="1" customWidth="1"/>
    <col min="11803" max="11803" width="12.28515625" style="4" bestFit="1" customWidth="1"/>
    <col min="11804" max="11804" width="13.28515625" style="4" bestFit="1" customWidth="1"/>
    <col min="11805" max="12032" width="11.42578125" style="4"/>
    <col min="12033" max="12033" width="10.85546875" style="4" customWidth="1"/>
    <col min="12034" max="12034" width="5.85546875" style="4" customWidth="1"/>
    <col min="12035" max="12035" width="40.7109375" style="4" customWidth="1"/>
    <col min="12036" max="12037" width="11.42578125" style="4"/>
    <col min="12038" max="12038" width="14.42578125" style="4" customWidth="1"/>
    <col min="12039" max="12039" width="12.85546875" style="4" customWidth="1"/>
    <col min="12040" max="12047" width="0" style="4" hidden="1" customWidth="1"/>
    <col min="12048" max="12051" width="9.28515625" style="4" customWidth="1"/>
    <col min="12052" max="12052" width="10.28515625" style="4" customWidth="1"/>
    <col min="12053" max="12053" width="25.5703125" style="4" customWidth="1"/>
    <col min="12054" max="12056" width="8.85546875" style="4" customWidth="1"/>
    <col min="12057" max="12057" width="11.42578125" style="4"/>
    <col min="12058" max="12058" width="11.5703125" style="4" bestFit="1" customWidth="1"/>
    <col min="12059" max="12059" width="12.28515625" style="4" bestFit="1" customWidth="1"/>
    <col min="12060" max="12060" width="13.28515625" style="4" bestFit="1" customWidth="1"/>
    <col min="12061" max="12288" width="11.42578125" style="4"/>
    <col min="12289" max="12289" width="10.85546875" style="4" customWidth="1"/>
    <col min="12290" max="12290" width="5.85546875" style="4" customWidth="1"/>
    <col min="12291" max="12291" width="40.7109375" style="4" customWidth="1"/>
    <col min="12292" max="12293" width="11.42578125" style="4"/>
    <col min="12294" max="12294" width="14.42578125" style="4" customWidth="1"/>
    <col min="12295" max="12295" width="12.85546875" style="4" customWidth="1"/>
    <col min="12296" max="12303" width="0" style="4" hidden="1" customWidth="1"/>
    <col min="12304" max="12307" width="9.28515625" style="4" customWidth="1"/>
    <col min="12308" max="12308" width="10.28515625" style="4" customWidth="1"/>
    <col min="12309" max="12309" width="25.5703125" style="4" customWidth="1"/>
    <col min="12310" max="12312" width="8.85546875" style="4" customWidth="1"/>
    <col min="12313" max="12313" width="11.42578125" style="4"/>
    <col min="12314" max="12314" width="11.5703125" style="4" bestFit="1" customWidth="1"/>
    <col min="12315" max="12315" width="12.28515625" style="4" bestFit="1" customWidth="1"/>
    <col min="12316" max="12316" width="13.28515625" style="4" bestFit="1" customWidth="1"/>
    <col min="12317" max="12544" width="11.42578125" style="4"/>
    <col min="12545" max="12545" width="10.85546875" style="4" customWidth="1"/>
    <col min="12546" max="12546" width="5.85546875" style="4" customWidth="1"/>
    <col min="12547" max="12547" width="40.7109375" style="4" customWidth="1"/>
    <col min="12548" max="12549" width="11.42578125" style="4"/>
    <col min="12550" max="12550" width="14.42578125" style="4" customWidth="1"/>
    <col min="12551" max="12551" width="12.85546875" style="4" customWidth="1"/>
    <col min="12552" max="12559" width="0" style="4" hidden="1" customWidth="1"/>
    <col min="12560" max="12563" width="9.28515625" style="4" customWidth="1"/>
    <col min="12564" max="12564" width="10.28515625" style="4" customWidth="1"/>
    <col min="12565" max="12565" width="25.5703125" style="4" customWidth="1"/>
    <col min="12566" max="12568" width="8.85546875" style="4" customWidth="1"/>
    <col min="12569" max="12569" width="11.42578125" style="4"/>
    <col min="12570" max="12570" width="11.5703125" style="4" bestFit="1" customWidth="1"/>
    <col min="12571" max="12571" width="12.28515625" style="4" bestFit="1" customWidth="1"/>
    <col min="12572" max="12572" width="13.28515625" style="4" bestFit="1" customWidth="1"/>
    <col min="12573" max="12800" width="11.42578125" style="4"/>
    <col min="12801" max="12801" width="10.85546875" style="4" customWidth="1"/>
    <col min="12802" max="12802" width="5.85546875" style="4" customWidth="1"/>
    <col min="12803" max="12803" width="40.7109375" style="4" customWidth="1"/>
    <col min="12804" max="12805" width="11.42578125" style="4"/>
    <col min="12806" max="12806" width="14.42578125" style="4" customWidth="1"/>
    <col min="12807" max="12807" width="12.85546875" style="4" customWidth="1"/>
    <col min="12808" max="12815" width="0" style="4" hidden="1" customWidth="1"/>
    <col min="12816" max="12819" width="9.28515625" style="4" customWidth="1"/>
    <col min="12820" max="12820" width="10.28515625" style="4" customWidth="1"/>
    <col min="12821" max="12821" width="25.5703125" style="4" customWidth="1"/>
    <col min="12822" max="12824" width="8.85546875" style="4" customWidth="1"/>
    <col min="12825" max="12825" width="11.42578125" style="4"/>
    <col min="12826" max="12826" width="11.5703125" style="4" bestFit="1" customWidth="1"/>
    <col min="12827" max="12827" width="12.28515625" style="4" bestFit="1" customWidth="1"/>
    <col min="12828" max="12828" width="13.28515625" style="4" bestFit="1" customWidth="1"/>
    <col min="12829" max="13056" width="11.42578125" style="4"/>
    <col min="13057" max="13057" width="10.85546875" style="4" customWidth="1"/>
    <col min="13058" max="13058" width="5.85546875" style="4" customWidth="1"/>
    <col min="13059" max="13059" width="40.7109375" style="4" customWidth="1"/>
    <col min="13060" max="13061" width="11.42578125" style="4"/>
    <col min="13062" max="13062" width="14.42578125" style="4" customWidth="1"/>
    <col min="13063" max="13063" width="12.85546875" style="4" customWidth="1"/>
    <col min="13064" max="13071" width="0" style="4" hidden="1" customWidth="1"/>
    <col min="13072" max="13075" width="9.28515625" style="4" customWidth="1"/>
    <col min="13076" max="13076" width="10.28515625" style="4" customWidth="1"/>
    <col min="13077" max="13077" width="25.5703125" style="4" customWidth="1"/>
    <col min="13078" max="13080" width="8.85546875" style="4" customWidth="1"/>
    <col min="13081" max="13081" width="11.42578125" style="4"/>
    <col min="13082" max="13082" width="11.5703125" style="4" bestFit="1" customWidth="1"/>
    <col min="13083" max="13083" width="12.28515625" style="4" bestFit="1" customWidth="1"/>
    <col min="13084" max="13084" width="13.28515625" style="4" bestFit="1" customWidth="1"/>
    <col min="13085" max="13312" width="11.42578125" style="4"/>
    <col min="13313" max="13313" width="10.85546875" style="4" customWidth="1"/>
    <col min="13314" max="13314" width="5.85546875" style="4" customWidth="1"/>
    <col min="13315" max="13315" width="40.7109375" style="4" customWidth="1"/>
    <col min="13316" max="13317" width="11.42578125" style="4"/>
    <col min="13318" max="13318" width="14.42578125" style="4" customWidth="1"/>
    <col min="13319" max="13319" width="12.85546875" style="4" customWidth="1"/>
    <col min="13320" max="13327" width="0" style="4" hidden="1" customWidth="1"/>
    <col min="13328" max="13331" width="9.28515625" style="4" customWidth="1"/>
    <col min="13332" max="13332" width="10.28515625" style="4" customWidth="1"/>
    <col min="13333" max="13333" width="25.5703125" style="4" customWidth="1"/>
    <col min="13334" max="13336" width="8.85546875" style="4" customWidth="1"/>
    <col min="13337" max="13337" width="11.42578125" style="4"/>
    <col min="13338" max="13338" width="11.5703125" style="4" bestFit="1" customWidth="1"/>
    <col min="13339" max="13339" width="12.28515625" style="4" bestFit="1" customWidth="1"/>
    <col min="13340" max="13340" width="13.28515625" style="4" bestFit="1" customWidth="1"/>
    <col min="13341" max="13568" width="11.42578125" style="4"/>
    <col min="13569" max="13569" width="10.85546875" style="4" customWidth="1"/>
    <col min="13570" max="13570" width="5.85546875" style="4" customWidth="1"/>
    <col min="13571" max="13571" width="40.7109375" style="4" customWidth="1"/>
    <col min="13572" max="13573" width="11.42578125" style="4"/>
    <col min="13574" max="13574" width="14.42578125" style="4" customWidth="1"/>
    <col min="13575" max="13575" width="12.85546875" style="4" customWidth="1"/>
    <col min="13576" max="13583" width="0" style="4" hidden="1" customWidth="1"/>
    <col min="13584" max="13587" width="9.28515625" style="4" customWidth="1"/>
    <col min="13588" max="13588" width="10.28515625" style="4" customWidth="1"/>
    <col min="13589" max="13589" width="25.5703125" style="4" customWidth="1"/>
    <col min="13590" max="13592" width="8.85546875" style="4" customWidth="1"/>
    <col min="13593" max="13593" width="11.42578125" style="4"/>
    <col min="13594" max="13594" width="11.5703125" style="4" bestFit="1" customWidth="1"/>
    <col min="13595" max="13595" width="12.28515625" style="4" bestFit="1" customWidth="1"/>
    <col min="13596" max="13596" width="13.28515625" style="4" bestFit="1" customWidth="1"/>
    <col min="13597" max="13824" width="11.42578125" style="4"/>
    <col min="13825" max="13825" width="10.85546875" style="4" customWidth="1"/>
    <col min="13826" max="13826" width="5.85546875" style="4" customWidth="1"/>
    <col min="13827" max="13827" width="40.7109375" style="4" customWidth="1"/>
    <col min="13828" max="13829" width="11.42578125" style="4"/>
    <col min="13830" max="13830" width="14.42578125" style="4" customWidth="1"/>
    <col min="13831" max="13831" width="12.85546875" style="4" customWidth="1"/>
    <col min="13832" max="13839" width="0" style="4" hidden="1" customWidth="1"/>
    <col min="13840" max="13843" width="9.28515625" style="4" customWidth="1"/>
    <col min="13844" max="13844" width="10.28515625" style="4" customWidth="1"/>
    <col min="13845" max="13845" width="25.5703125" style="4" customWidth="1"/>
    <col min="13846" max="13848" width="8.85546875" style="4" customWidth="1"/>
    <col min="13849" max="13849" width="11.42578125" style="4"/>
    <col min="13850" max="13850" width="11.5703125" style="4" bestFit="1" customWidth="1"/>
    <col min="13851" max="13851" width="12.28515625" style="4" bestFit="1" customWidth="1"/>
    <col min="13852" max="13852" width="13.28515625" style="4" bestFit="1" customWidth="1"/>
    <col min="13853" max="14080" width="11.42578125" style="4"/>
    <col min="14081" max="14081" width="10.85546875" style="4" customWidth="1"/>
    <col min="14082" max="14082" width="5.85546875" style="4" customWidth="1"/>
    <col min="14083" max="14083" width="40.7109375" style="4" customWidth="1"/>
    <col min="14084" max="14085" width="11.42578125" style="4"/>
    <col min="14086" max="14086" width="14.42578125" style="4" customWidth="1"/>
    <col min="14087" max="14087" width="12.85546875" style="4" customWidth="1"/>
    <col min="14088" max="14095" width="0" style="4" hidden="1" customWidth="1"/>
    <col min="14096" max="14099" width="9.28515625" style="4" customWidth="1"/>
    <col min="14100" max="14100" width="10.28515625" style="4" customWidth="1"/>
    <col min="14101" max="14101" width="25.5703125" style="4" customWidth="1"/>
    <col min="14102" max="14104" width="8.85546875" style="4" customWidth="1"/>
    <col min="14105" max="14105" width="11.42578125" style="4"/>
    <col min="14106" max="14106" width="11.5703125" style="4" bestFit="1" customWidth="1"/>
    <col min="14107" max="14107" width="12.28515625" style="4" bestFit="1" customWidth="1"/>
    <col min="14108" max="14108" width="13.28515625" style="4" bestFit="1" customWidth="1"/>
    <col min="14109" max="14336" width="11.42578125" style="4"/>
    <col min="14337" max="14337" width="10.85546875" style="4" customWidth="1"/>
    <col min="14338" max="14338" width="5.85546875" style="4" customWidth="1"/>
    <col min="14339" max="14339" width="40.7109375" style="4" customWidth="1"/>
    <col min="14340" max="14341" width="11.42578125" style="4"/>
    <col min="14342" max="14342" width="14.42578125" style="4" customWidth="1"/>
    <col min="14343" max="14343" width="12.85546875" style="4" customWidth="1"/>
    <col min="14344" max="14351" width="0" style="4" hidden="1" customWidth="1"/>
    <col min="14352" max="14355" width="9.28515625" style="4" customWidth="1"/>
    <col min="14356" max="14356" width="10.28515625" style="4" customWidth="1"/>
    <col min="14357" max="14357" width="25.5703125" style="4" customWidth="1"/>
    <col min="14358" max="14360" width="8.85546875" style="4" customWidth="1"/>
    <col min="14361" max="14361" width="11.42578125" style="4"/>
    <col min="14362" max="14362" width="11.5703125" style="4" bestFit="1" customWidth="1"/>
    <col min="14363" max="14363" width="12.28515625" style="4" bestFit="1" customWidth="1"/>
    <col min="14364" max="14364" width="13.28515625" style="4" bestFit="1" customWidth="1"/>
    <col min="14365" max="14592" width="11.42578125" style="4"/>
    <col min="14593" max="14593" width="10.85546875" style="4" customWidth="1"/>
    <col min="14594" max="14594" width="5.85546875" style="4" customWidth="1"/>
    <col min="14595" max="14595" width="40.7109375" style="4" customWidth="1"/>
    <col min="14596" max="14597" width="11.42578125" style="4"/>
    <col min="14598" max="14598" width="14.42578125" style="4" customWidth="1"/>
    <col min="14599" max="14599" width="12.85546875" style="4" customWidth="1"/>
    <col min="14600" max="14607" width="0" style="4" hidden="1" customWidth="1"/>
    <col min="14608" max="14611" width="9.28515625" style="4" customWidth="1"/>
    <col min="14612" max="14612" width="10.28515625" style="4" customWidth="1"/>
    <col min="14613" max="14613" width="25.5703125" style="4" customWidth="1"/>
    <col min="14614" max="14616" width="8.85546875" style="4" customWidth="1"/>
    <col min="14617" max="14617" width="11.42578125" style="4"/>
    <col min="14618" max="14618" width="11.5703125" style="4" bestFit="1" customWidth="1"/>
    <col min="14619" max="14619" width="12.28515625" style="4" bestFit="1" customWidth="1"/>
    <col min="14620" max="14620" width="13.28515625" style="4" bestFit="1" customWidth="1"/>
    <col min="14621" max="14848" width="11.42578125" style="4"/>
    <col min="14849" max="14849" width="10.85546875" style="4" customWidth="1"/>
    <col min="14850" max="14850" width="5.85546875" style="4" customWidth="1"/>
    <col min="14851" max="14851" width="40.7109375" style="4" customWidth="1"/>
    <col min="14852" max="14853" width="11.42578125" style="4"/>
    <col min="14854" max="14854" width="14.42578125" style="4" customWidth="1"/>
    <col min="14855" max="14855" width="12.85546875" style="4" customWidth="1"/>
    <col min="14856" max="14863" width="0" style="4" hidden="1" customWidth="1"/>
    <col min="14864" max="14867" width="9.28515625" style="4" customWidth="1"/>
    <col min="14868" max="14868" width="10.28515625" style="4" customWidth="1"/>
    <col min="14869" max="14869" width="25.5703125" style="4" customWidth="1"/>
    <col min="14870" max="14872" width="8.85546875" style="4" customWidth="1"/>
    <col min="14873" max="14873" width="11.42578125" style="4"/>
    <col min="14874" max="14874" width="11.5703125" style="4" bestFit="1" customWidth="1"/>
    <col min="14875" max="14875" width="12.28515625" style="4" bestFit="1" customWidth="1"/>
    <col min="14876" max="14876" width="13.28515625" style="4" bestFit="1" customWidth="1"/>
    <col min="14877" max="15104" width="11.42578125" style="4"/>
    <col min="15105" max="15105" width="10.85546875" style="4" customWidth="1"/>
    <col min="15106" max="15106" width="5.85546875" style="4" customWidth="1"/>
    <col min="15107" max="15107" width="40.7109375" style="4" customWidth="1"/>
    <col min="15108" max="15109" width="11.42578125" style="4"/>
    <col min="15110" max="15110" width="14.42578125" style="4" customWidth="1"/>
    <col min="15111" max="15111" width="12.85546875" style="4" customWidth="1"/>
    <col min="15112" max="15119" width="0" style="4" hidden="1" customWidth="1"/>
    <col min="15120" max="15123" width="9.28515625" style="4" customWidth="1"/>
    <col min="15124" max="15124" width="10.28515625" style="4" customWidth="1"/>
    <col min="15125" max="15125" width="25.5703125" style="4" customWidth="1"/>
    <col min="15126" max="15128" width="8.85546875" style="4" customWidth="1"/>
    <col min="15129" max="15129" width="11.42578125" style="4"/>
    <col min="15130" max="15130" width="11.5703125" style="4" bestFit="1" customWidth="1"/>
    <col min="15131" max="15131" width="12.28515625" style="4" bestFit="1" customWidth="1"/>
    <col min="15132" max="15132" width="13.28515625" style="4" bestFit="1" customWidth="1"/>
    <col min="15133" max="15360" width="11.42578125" style="4"/>
    <col min="15361" max="15361" width="10.85546875" style="4" customWidth="1"/>
    <col min="15362" max="15362" width="5.85546875" style="4" customWidth="1"/>
    <col min="15363" max="15363" width="40.7109375" style="4" customWidth="1"/>
    <col min="15364" max="15365" width="11.42578125" style="4"/>
    <col min="15366" max="15366" width="14.42578125" style="4" customWidth="1"/>
    <col min="15367" max="15367" width="12.85546875" style="4" customWidth="1"/>
    <col min="15368" max="15375" width="0" style="4" hidden="1" customWidth="1"/>
    <col min="15376" max="15379" width="9.28515625" style="4" customWidth="1"/>
    <col min="15380" max="15380" width="10.28515625" style="4" customWidth="1"/>
    <col min="15381" max="15381" width="25.5703125" style="4" customWidth="1"/>
    <col min="15382" max="15384" width="8.85546875" style="4" customWidth="1"/>
    <col min="15385" max="15385" width="11.42578125" style="4"/>
    <col min="15386" max="15386" width="11.5703125" style="4" bestFit="1" customWidth="1"/>
    <col min="15387" max="15387" width="12.28515625" style="4" bestFit="1" customWidth="1"/>
    <col min="15388" max="15388" width="13.28515625" style="4" bestFit="1" customWidth="1"/>
    <col min="15389" max="15616" width="11.42578125" style="4"/>
    <col min="15617" max="15617" width="10.85546875" style="4" customWidth="1"/>
    <col min="15618" max="15618" width="5.85546875" style="4" customWidth="1"/>
    <col min="15619" max="15619" width="40.7109375" style="4" customWidth="1"/>
    <col min="15620" max="15621" width="11.42578125" style="4"/>
    <col min="15622" max="15622" width="14.42578125" style="4" customWidth="1"/>
    <col min="15623" max="15623" width="12.85546875" style="4" customWidth="1"/>
    <col min="15624" max="15631" width="0" style="4" hidden="1" customWidth="1"/>
    <col min="15632" max="15635" width="9.28515625" style="4" customWidth="1"/>
    <col min="15636" max="15636" width="10.28515625" style="4" customWidth="1"/>
    <col min="15637" max="15637" width="25.5703125" style="4" customWidth="1"/>
    <col min="15638" max="15640" width="8.85546875" style="4" customWidth="1"/>
    <col min="15641" max="15641" width="11.42578125" style="4"/>
    <col min="15642" max="15642" width="11.5703125" style="4" bestFit="1" customWidth="1"/>
    <col min="15643" max="15643" width="12.28515625" style="4" bestFit="1" customWidth="1"/>
    <col min="15644" max="15644" width="13.28515625" style="4" bestFit="1" customWidth="1"/>
    <col min="15645" max="15872" width="11.42578125" style="4"/>
    <col min="15873" max="15873" width="10.85546875" style="4" customWidth="1"/>
    <col min="15874" max="15874" width="5.85546875" style="4" customWidth="1"/>
    <col min="15875" max="15875" width="40.7109375" style="4" customWidth="1"/>
    <col min="15876" max="15877" width="11.42578125" style="4"/>
    <col min="15878" max="15878" width="14.42578125" style="4" customWidth="1"/>
    <col min="15879" max="15879" width="12.85546875" style="4" customWidth="1"/>
    <col min="15880" max="15887" width="0" style="4" hidden="1" customWidth="1"/>
    <col min="15888" max="15891" width="9.28515625" style="4" customWidth="1"/>
    <col min="15892" max="15892" width="10.28515625" style="4" customWidth="1"/>
    <col min="15893" max="15893" width="25.5703125" style="4" customWidth="1"/>
    <col min="15894" max="15896" width="8.85546875" style="4" customWidth="1"/>
    <col min="15897" max="15897" width="11.42578125" style="4"/>
    <col min="15898" max="15898" width="11.5703125" style="4" bestFit="1" customWidth="1"/>
    <col min="15899" max="15899" width="12.28515625" style="4" bestFit="1" customWidth="1"/>
    <col min="15900" max="15900" width="13.28515625" style="4" bestFit="1" customWidth="1"/>
    <col min="15901" max="16128" width="11.42578125" style="4"/>
    <col min="16129" max="16129" width="10.85546875" style="4" customWidth="1"/>
    <col min="16130" max="16130" width="5.85546875" style="4" customWidth="1"/>
    <col min="16131" max="16131" width="40.7109375" style="4" customWidth="1"/>
    <col min="16132" max="16133" width="11.42578125" style="4"/>
    <col min="16134" max="16134" width="14.42578125" style="4" customWidth="1"/>
    <col min="16135" max="16135" width="12.85546875" style="4" customWidth="1"/>
    <col min="16136" max="16143" width="0" style="4" hidden="1" customWidth="1"/>
    <col min="16144" max="16147" width="9.28515625" style="4" customWidth="1"/>
    <col min="16148" max="16148" width="10.28515625" style="4" customWidth="1"/>
    <col min="16149" max="16149" width="25.5703125" style="4" customWidth="1"/>
    <col min="16150" max="16152" width="8.85546875" style="4" customWidth="1"/>
    <col min="16153" max="16153" width="11.42578125" style="4"/>
    <col min="16154" max="16154" width="11.5703125" style="4" bestFit="1" customWidth="1"/>
    <col min="16155" max="16155" width="12.28515625" style="4" bestFit="1" customWidth="1"/>
    <col min="16156" max="16156" width="13.28515625" style="4" bestFit="1" customWidth="1"/>
    <col min="16157" max="16384" width="11.42578125" style="4"/>
  </cols>
  <sheetData>
    <row r="1" spans="1:24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idden="1" x14ac:dyDescent="0.2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idden="1" x14ac:dyDescent="0.2">
      <c r="A6" s="49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9" t="s">
        <v>84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x14ac:dyDescent="0.2">
      <c r="A9" s="54" t="s">
        <v>64</v>
      </c>
      <c r="B9" s="59">
        <v>152</v>
      </c>
      <c r="C9" s="60" t="s">
        <v>85</v>
      </c>
      <c r="D9" s="57"/>
      <c r="E9" s="6"/>
      <c r="F9" s="61"/>
      <c r="G9" s="61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54" t="s">
        <v>1</v>
      </c>
      <c r="B10" s="59">
        <v>5</v>
      </c>
      <c r="C10" s="60" t="s">
        <v>66</v>
      </c>
      <c r="D10" s="57"/>
      <c r="E10" s="6"/>
      <c r="F10" s="61"/>
      <c r="G10" s="61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54" t="s">
        <v>67</v>
      </c>
      <c r="B11" s="59">
        <v>3</v>
      </c>
      <c r="C11" s="60" t="s">
        <v>86</v>
      </c>
      <c r="D11" s="57"/>
      <c r="E11" s="6"/>
      <c r="F11" s="61"/>
      <c r="G11" s="61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54" t="s">
        <v>46</v>
      </c>
      <c r="B12" s="62">
        <v>15</v>
      </c>
      <c r="C12" s="60" t="s">
        <v>87</v>
      </c>
      <c r="D12" s="57"/>
      <c r="E12" s="6"/>
      <c r="F12" s="61"/>
      <c r="G12" s="61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54" t="s">
        <v>3</v>
      </c>
      <c r="B13" s="59">
        <v>3</v>
      </c>
      <c r="C13" s="60" t="s">
        <v>88</v>
      </c>
      <c r="D13" s="57"/>
      <c r="E13" s="6"/>
      <c r="F13" s="61"/>
      <c r="G13" s="61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24" x14ac:dyDescent="0.2">
      <c r="A14" s="6"/>
      <c r="B14" s="6"/>
      <c r="C14" s="6"/>
      <c r="D14" s="6"/>
      <c r="E14" s="6"/>
      <c r="F14" s="61"/>
      <c r="G14" s="61"/>
      <c r="H14" s="6"/>
      <c r="I14" s="6"/>
      <c r="J14" s="6"/>
      <c r="K14" s="6"/>
      <c r="L14" s="5"/>
      <c r="M14" s="5"/>
      <c r="N14" s="5"/>
      <c r="O14" s="5"/>
      <c r="P14" s="5"/>
      <c r="Q14" s="5"/>
      <c r="W14" s="53" t="s">
        <v>61</v>
      </c>
      <c r="X14" s="53"/>
    </row>
    <row r="15" spans="1:24" x14ac:dyDescent="0.2">
      <c r="A15" s="49" t="s">
        <v>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23.25" customHeight="1" x14ac:dyDescent="0.2">
      <c r="A16" s="34" t="s">
        <v>14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8" x14ac:dyDescent="0.2">
      <c r="A17" s="5"/>
      <c r="B17" s="5"/>
      <c r="C17" s="5"/>
      <c r="D17" s="5"/>
      <c r="E17" s="5"/>
      <c r="F17" s="63"/>
      <c r="G17" s="63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8" ht="12.75" customHeight="1" x14ac:dyDescent="0.2">
      <c r="A18" s="35" t="s">
        <v>5</v>
      </c>
      <c r="B18" s="47"/>
      <c r="C18" s="36"/>
      <c r="D18" s="37" t="s">
        <v>10</v>
      </c>
      <c r="E18" s="37" t="s">
        <v>17</v>
      </c>
      <c r="F18" s="39" t="s">
        <v>18</v>
      </c>
      <c r="G18" s="40"/>
      <c r="H18" s="39" t="s">
        <v>19</v>
      </c>
      <c r="I18" s="40"/>
      <c r="J18" s="35" t="s">
        <v>20</v>
      </c>
      <c r="K18" s="36"/>
      <c r="L18" s="35" t="s">
        <v>21</v>
      </c>
      <c r="M18" s="36"/>
      <c r="N18" s="35" t="s">
        <v>22</v>
      </c>
      <c r="O18" s="36"/>
      <c r="P18" s="35" t="s">
        <v>23</v>
      </c>
      <c r="Q18" s="36"/>
      <c r="R18" s="32" t="s">
        <v>38</v>
      </c>
      <c r="S18" s="32"/>
      <c r="T18" s="32"/>
      <c r="U18" s="33" t="s">
        <v>39</v>
      </c>
      <c r="V18" s="39" t="s">
        <v>24</v>
      </c>
      <c r="W18" s="41"/>
      <c r="X18" s="40"/>
    </row>
    <row r="19" spans="1:28" ht="24" x14ac:dyDescent="0.2">
      <c r="A19" s="31" t="s">
        <v>25</v>
      </c>
      <c r="B19" s="32" t="s">
        <v>6</v>
      </c>
      <c r="C19" s="32"/>
      <c r="D19" s="38"/>
      <c r="E19" s="38"/>
      <c r="F19" s="30" t="s">
        <v>26</v>
      </c>
      <c r="G19" s="30" t="s">
        <v>27</v>
      </c>
      <c r="H19" s="30" t="s">
        <v>15</v>
      </c>
      <c r="I19" s="30" t="s">
        <v>28</v>
      </c>
      <c r="J19" s="1" t="s">
        <v>29</v>
      </c>
      <c r="K19" s="1" t="s">
        <v>30</v>
      </c>
      <c r="L19" s="1" t="s">
        <v>29</v>
      </c>
      <c r="M19" s="1" t="s">
        <v>30</v>
      </c>
      <c r="N19" s="1" t="s">
        <v>29</v>
      </c>
      <c r="O19" s="1" t="s">
        <v>30</v>
      </c>
      <c r="P19" s="1" t="s">
        <v>29</v>
      </c>
      <c r="Q19" s="1" t="s">
        <v>30</v>
      </c>
      <c r="R19" s="1" t="s">
        <v>29</v>
      </c>
      <c r="S19" s="1" t="s">
        <v>30</v>
      </c>
      <c r="T19" s="1" t="s">
        <v>40</v>
      </c>
      <c r="U19" s="33"/>
      <c r="V19" s="30" t="s">
        <v>31</v>
      </c>
      <c r="W19" s="30" t="s">
        <v>32</v>
      </c>
      <c r="X19" s="30" t="s">
        <v>33</v>
      </c>
    </row>
    <row r="20" spans="1:28" ht="45" customHeight="1" x14ac:dyDescent="0.2">
      <c r="A20" s="19">
        <v>1</v>
      </c>
      <c r="B20" s="45" t="s">
        <v>89</v>
      </c>
      <c r="C20" s="46"/>
      <c r="D20" s="64" t="s">
        <v>9</v>
      </c>
      <c r="E20" s="64">
        <v>10</v>
      </c>
      <c r="F20" s="65">
        <f t="shared" ref="F20:F36" si="0">$F$37*E20/100</f>
        <v>786064.6</v>
      </c>
      <c r="G20" s="65">
        <f>$G$37*E20/100</f>
        <v>780187</v>
      </c>
      <c r="H20" s="3">
        <f>J20+L20+N20+P20</f>
        <v>1</v>
      </c>
      <c r="I20" s="3">
        <f>K20+M20+O20+Q20</f>
        <v>1</v>
      </c>
      <c r="J20" s="66">
        <v>0</v>
      </c>
      <c r="K20" s="67"/>
      <c r="L20" s="19">
        <v>0</v>
      </c>
      <c r="M20" s="67">
        <v>0</v>
      </c>
      <c r="N20" s="66">
        <v>0</v>
      </c>
      <c r="O20" s="67">
        <v>0</v>
      </c>
      <c r="P20" s="66">
        <v>1</v>
      </c>
      <c r="Q20" s="67">
        <v>1</v>
      </c>
      <c r="R20" s="18">
        <f>J20+L20+N20+P20</f>
        <v>1</v>
      </c>
      <c r="S20" s="18">
        <f>K20+M20+O20+Q20</f>
        <v>1</v>
      </c>
      <c r="T20" s="18">
        <f>S20-R20</f>
        <v>0</v>
      </c>
      <c r="U20" s="68" t="s">
        <v>90</v>
      </c>
      <c r="V20" s="2"/>
      <c r="W20" s="2"/>
      <c r="X20" s="2"/>
    </row>
    <row r="21" spans="1:28" ht="39.75" customHeight="1" x14ac:dyDescent="0.2">
      <c r="A21" s="19">
        <v>2</v>
      </c>
      <c r="B21" s="45" t="s">
        <v>91</v>
      </c>
      <c r="C21" s="46"/>
      <c r="D21" s="64" t="s">
        <v>92</v>
      </c>
      <c r="E21" s="64">
        <v>18</v>
      </c>
      <c r="F21" s="65">
        <f t="shared" si="0"/>
        <v>1414916.28</v>
      </c>
      <c r="G21" s="65">
        <f t="shared" ref="G21:G36" si="1">$G$37*E21/100</f>
        <v>1404336.6</v>
      </c>
      <c r="H21" s="3">
        <f t="shared" ref="H21:I36" si="2">J21+L21+N21+P21</f>
        <v>163480414</v>
      </c>
      <c r="I21" s="3">
        <f t="shared" si="2"/>
        <v>124127075.52000001</v>
      </c>
      <c r="J21" s="66">
        <v>84122700</v>
      </c>
      <c r="K21" s="67">
        <v>51909855.5</v>
      </c>
      <c r="L21" s="66">
        <v>21046942</v>
      </c>
      <c r="M21" s="67">
        <v>24885669.749999996</v>
      </c>
      <c r="N21" s="66">
        <v>21273882</v>
      </c>
      <c r="O21" s="67">
        <v>25017781.809999999</v>
      </c>
      <c r="P21" s="66">
        <v>37036890</v>
      </c>
      <c r="Q21" s="67">
        <v>22313768.460000001</v>
      </c>
      <c r="R21" s="18">
        <f t="shared" ref="R21:S37" si="3">J21+L21+N21+P21</f>
        <v>163480414</v>
      </c>
      <c r="S21" s="18">
        <f t="shared" si="3"/>
        <v>124127075.52000001</v>
      </c>
      <c r="T21" s="18">
        <f t="shared" ref="T21:T37" si="4">S21-R21</f>
        <v>-39353338.479999989</v>
      </c>
      <c r="U21" s="68" t="s">
        <v>93</v>
      </c>
      <c r="V21" s="2"/>
      <c r="W21" s="2"/>
      <c r="X21" s="2"/>
    </row>
    <row r="22" spans="1:28" ht="39" customHeight="1" x14ac:dyDescent="0.2">
      <c r="A22" s="19">
        <v>3</v>
      </c>
      <c r="B22" s="45" t="s">
        <v>94</v>
      </c>
      <c r="C22" s="46"/>
      <c r="D22" s="64" t="s">
        <v>92</v>
      </c>
      <c r="E22" s="64">
        <v>4</v>
      </c>
      <c r="F22" s="65">
        <f t="shared" si="0"/>
        <v>314425.84000000003</v>
      </c>
      <c r="G22" s="65">
        <f t="shared" si="1"/>
        <v>312074.8</v>
      </c>
      <c r="H22" s="3">
        <f t="shared" si="2"/>
        <v>33425925</v>
      </c>
      <c r="I22" s="3">
        <f t="shared" si="2"/>
        <v>32215296.689999998</v>
      </c>
      <c r="J22" s="66">
        <v>9161708</v>
      </c>
      <c r="K22" s="67">
        <v>8790770.1799999997</v>
      </c>
      <c r="L22" s="66">
        <v>8223111</v>
      </c>
      <c r="M22" s="69">
        <v>7623482.0600000005</v>
      </c>
      <c r="N22" s="66">
        <v>7959606</v>
      </c>
      <c r="O22" s="69">
        <v>8399906.2799999993</v>
      </c>
      <c r="P22" s="66">
        <v>8081500</v>
      </c>
      <c r="Q22" s="69">
        <v>7401138.1699999999</v>
      </c>
      <c r="R22" s="18">
        <f t="shared" si="3"/>
        <v>33425925</v>
      </c>
      <c r="S22" s="18">
        <f t="shared" si="3"/>
        <v>32215296.689999998</v>
      </c>
      <c r="T22" s="18">
        <f t="shared" si="4"/>
        <v>-1210628.3100000024</v>
      </c>
      <c r="U22" s="68" t="s">
        <v>93</v>
      </c>
      <c r="V22" s="2"/>
      <c r="W22" s="2"/>
      <c r="X22" s="2"/>
    </row>
    <row r="23" spans="1:28" ht="45" customHeight="1" x14ac:dyDescent="0.2">
      <c r="A23" s="19">
        <v>4</v>
      </c>
      <c r="B23" s="45" t="s">
        <v>95</v>
      </c>
      <c r="C23" s="46"/>
      <c r="D23" s="64" t="s">
        <v>92</v>
      </c>
      <c r="E23" s="64">
        <v>4</v>
      </c>
      <c r="F23" s="65">
        <f t="shared" si="0"/>
        <v>314425.84000000003</v>
      </c>
      <c r="G23" s="65">
        <f t="shared" si="1"/>
        <v>312074.8</v>
      </c>
      <c r="H23" s="3">
        <f t="shared" si="2"/>
        <v>1888829</v>
      </c>
      <c r="I23" s="3">
        <f t="shared" si="2"/>
        <v>3435930.35</v>
      </c>
      <c r="J23" s="66">
        <v>403183</v>
      </c>
      <c r="K23" s="67">
        <v>484309.12000000005</v>
      </c>
      <c r="L23" s="66">
        <v>424152</v>
      </c>
      <c r="M23" s="69">
        <v>1037679.54</v>
      </c>
      <c r="N23" s="66">
        <v>425556</v>
      </c>
      <c r="O23" s="69">
        <v>1316548.67</v>
      </c>
      <c r="P23" s="66">
        <v>635938</v>
      </c>
      <c r="Q23" s="69">
        <v>597393.02</v>
      </c>
      <c r="R23" s="18">
        <f t="shared" si="3"/>
        <v>1888829</v>
      </c>
      <c r="S23" s="18">
        <f t="shared" si="3"/>
        <v>3435930.35</v>
      </c>
      <c r="T23" s="18">
        <f t="shared" si="4"/>
        <v>1547101.35</v>
      </c>
      <c r="U23" s="68" t="s">
        <v>93</v>
      </c>
      <c r="V23" s="2"/>
      <c r="W23" s="2"/>
      <c r="X23" s="2"/>
    </row>
    <row r="24" spans="1:28" ht="45" customHeight="1" x14ac:dyDescent="0.2">
      <c r="A24" s="19">
        <v>5</v>
      </c>
      <c r="B24" s="45" t="s">
        <v>96</v>
      </c>
      <c r="C24" s="46"/>
      <c r="D24" s="64" t="s">
        <v>92</v>
      </c>
      <c r="E24" s="64">
        <v>4</v>
      </c>
      <c r="F24" s="65">
        <f t="shared" si="0"/>
        <v>314425.84000000003</v>
      </c>
      <c r="G24" s="65">
        <f t="shared" si="1"/>
        <v>312074.8</v>
      </c>
      <c r="H24" s="3">
        <f t="shared" si="2"/>
        <v>19490449</v>
      </c>
      <c r="I24" s="3">
        <f t="shared" si="2"/>
        <v>10693551.48</v>
      </c>
      <c r="J24" s="66">
        <v>9877620</v>
      </c>
      <c r="K24" s="67">
        <v>4989800.6500000004</v>
      </c>
      <c r="L24" s="66">
        <v>2779017</v>
      </c>
      <c r="M24" s="69">
        <v>1924487.68</v>
      </c>
      <c r="N24" s="66">
        <v>2611251</v>
      </c>
      <c r="O24" s="69">
        <v>1618974.1600000001</v>
      </c>
      <c r="P24" s="66">
        <v>4222561</v>
      </c>
      <c r="Q24" s="69">
        <v>2160288.9900000002</v>
      </c>
      <c r="R24" s="18">
        <f t="shared" si="3"/>
        <v>19490449</v>
      </c>
      <c r="S24" s="18">
        <f t="shared" si="3"/>
        <v>10693551.48</v>
      </c>
      <c r="T24" s="18">
        <f t="shared" si="4"/>
        <v>-8796897.5199999996</v>
      </c>
      <c r="U24" s="68" t="s">
        <v>93</v>
      </c>
      <c r="V24" s="13"/>
      <c r="W24" s="13"/>
      <c r="X24" s="13"/>
    </row>
    <row r="25" spans="1:28" ht="45" customHeight="1" x14ac:dyDescent="0.2">
      <c r="A25" s="19">
        <v>6</v>
      </c>
      <c r="B25" s="45" t="s">
        <v>97</v>
      </c>
      <c r="C25" s="46"/>
      <c r="D25" s="64" t="s">
        <v>92</v>
      </c>
      <c r="E25" s="64">
        <v>40</v>
      </c>
      <c r="F25" s="65">
        <f t="shared" si="0"/>
        <v>3144258.4</v>
      </c>
      <c r="G25" s="65">
        <f t="shared" si="1"/>
        <v>3120748</v>
      </c>
      <c r="H25" s="3">
        <f t="shared" si="2"/>
        <v>554385484</v>
      </c>
      <c r="I25" s="3">
        <f t="shared" si="2"/>
        <v>449165276.79999995</v>
      </c>
      <c r="J25" s="66">
        <v>136914111</v>
      </c>
      <c r="K25" s="67">
        <v>101310857.07999998</v>
      </c>
      <c r="L25" s="66">
        <v>142560127</v>
      </c>
      <c r="M25" s="69">
        <v>137904638.52999997</v>
      </c>
      <c r="N25" s="66">
        <v>138901276</v>
      </c>
      <c r="O25" s="69">
        <v>118424420.13</v>
      </c>
      <c r="P25" s="66">
        <v>136009970</v>
      </c>
      <c r="Q25" s="69">
        <v>91525361.060000002</v>
      </c>
      <c r="R25" s="18">
        <f t="shared" si="3"/>
        <v>554385484</v>
      </c>
      <c r="S25" s="18">
        <f t="shared" si="3"/>
        <v>449165276.79999995</v>
      </c>
      <c r="T25" s="18">
        <f t="shared" si="4"/>
        <v>-105220207.20000005</v>
      </c>
      <c r="U25" s="68" t="s">
        <v>93</v>
      </c>
      <c r="V25" s="13"/>
      <c r="W25" s="13"/>
      <c r="X25" s="13"/>
    </row>
    <row r="26" spans="1:28" ht="42.75" customHeight="1" x14ac:dyDescent="0.2">
      <c r="A26" s="19">
        <v>7</v>
      </c>
      <c r="B26" s="45" t="s">
        <v>98</v>
      </c>
      <c r="C26" s="46"/>
      <c r="D26" s="64" t="s">
        <v>99</v>
      </c>
      <c r="E26" s="64">
        <v>1</v>
      </c>
      <c r="F26" s="65">
        <f t="shared" si="0"/>
        <v>78606.460000000006</v>
      </c>
      <c r="G26" s="65">
        <f t="shared" si="1"/>
        <v>78018.7</v>
      </c>
      <c r="H26" s="3">
        <f t="shared" si="2"/>
        <v>2250</v>
      </c>
      <c r="I26" s="3">
        <f t="shared" si="2"/>
        <v>2250</v>
      </c>
      <c r="J26" s="66">
        <v>540</v>
      </c>
      <c r="K26" s="67">
        <v>540</v>
      </c>
      <c r="L26" s="19">
        <v>576</v>
      </c>
      <c r="M26" s="2">
        <v>576</v>
      </c>
      <c r="N26" s="66">
        <v>576</v>
      </c>
      <c r="O26" s="69">
        <v>576</v>
      </c>
      <c r="P26" s="66">
        <v>558</v>
      </c>
      <c r="Q26" s="69">
        <v>558</v>
      </c>
      <c r="R26" s="18">
        <f t="shared" si="3"/>
        <v>2250</v>
      </c>
      <c r="S26" s="18">
        <f t="shared" si="3"/>
        <v>2250</v>
      </c>
      <c r="T26" s="18">
        <f t="shared" si="4"/>
        <v>0</v>
      </c>
      <c r="U26" s="68" t="s">
        <v>90</v>
      </c>
      <c r="V26" s="13"/>
      <c r="W26" s="13"/>
      <c r="X26" s="13"/>
    </row>
    <row r="27" spans="1:28" ht="48.75" customHeight="1" x14ac:dyDescent="0.2">
      <c r="A27" s="19">
        <v>8</v>
      </c>
      <c r="B27" s="45" t="s">
        <v>100</v>
      </c>
      <c r="C27" s="46"/>
      <c r="D27" s="64" t="s">
        <v>7</v>
      </c>
      <c r="E27" s="64">
        <v>1</v>
      </c>
      <c r="F27" s="65">
        <f t="shared" si="0"/>
        <v>78606.460000000006</v>
      </c>
      <c r="G27" s="65">
        <f t="shared" si="1"/>
        <v>78018.7</v>
      </c>
      <c r="H27" s="3">
        <f t="shared" si="2"/>
        <v>4</v>
      </c>
      <c r="I27" s="3">
        <f t="shared" si="2"/>
        <v>4</v>
      </c>
      <c r="J27" s="66">
        <v>1</v>
      </c>
      <c r="K27" s="67">
        <v>1</v>
      </c>
      <c r="L27" s="19">
        <v>1</v>
      </c>
      <c r="M27" s="2">
        <v>1</v>
      </c>
      <c r="N27" s="66">
        <v>1</v>
      </c>
      <c r="O27" s="69">
        <v>1</v>
      </c>
      <c r="P27" s="66">
        <v>1</v>
      </c>
      <c r="Q27" s="69">
        <v>1</v>
      </c>
      <c r="R27" s="18">
        <f t="shared" si="3"/>
        <v>4</v>
      </c>
      <c r="S27" s="18">
        <f t="shared" si="3"/>
        <v>4</v>
      </c>
      <c r="T27" s="18">
        <f t="shared" si="4"/>
        <v>0</v>
      </c>
      <c r="U27" s="68" t="s">
        <v>90</v>
      </c>
      <c r="V27" s="13"/>
      <c r="W27" s="13"/>
      <c r="X27" s="13"/>
    </row>
    <row r="28" spans="1:28" ht="58.5" customHeight="1" x14ac:dyDescent="0.2">
      <c r="A28" s="19">
        <v>9</v>
      </c>
      <c r="B28" s="45" t="s">
        <v>101</v>
      </c>
      <c r="C28" s="46"/>
      <c r="D28" s="64" t="s">
        <v>102</v>
      </c>
      <c r="E28" s="64">
        <v>1</v>
      </c>
      <c r="F28" s="65">
        <f t="shared" si="0"/>
        <v>78606.460000000006</v>
      </c>
      <c r="G28" s="65">
        <f t="shared" si="1"/>
        <v>78018.7</v>
      </c>
      <c r="H28" s="3">
        <f t="shared" si="2"/>
        <v>30</v>
      </c>
      <c r="I28" s="3">
        <f t="shared" si="2"/>
        <v>45</v>
      </c>
      <c r="J28" s="66">
        <v>9</v>
      </c>
      <c r="K28" s="67">
        <v>10</v>
      </c>
      <c r="L28" s="19">
        <v>6</v>
      </c>
      <c r="M28" s="2">
        <v>4</v>
      </c>
      <c r="N28" s="66">
        <v>9</v>
      </c>
      <c r="O28" s="69">
        <v>20</v>
      </c>
      <c r="P28" s="66">
        <v>6</v>
      </c>
      <c r="Q28" s="69">
        <v>11</v>
      </c>
      <c r="R28" s="18">
        <f t="shared" si="3"/>
        <v>30</v>
      </c>
      <c r="S28" s="18">
        <f t="shared" si="3"/>
        <v>45</v>
      </c>
      <c r="T28" s="18">
        <f t="shared" si="4"/>
        <v>15</v>
      </c>
      <c r="U28" s="68" t="s">
        <v>103</v>
      </c>
      <c r="V28" s="13"/>
      <c r="W28" s="13"/>
      <c r="X28" s="13"/>
      <c r="Z28" s="70"/>
      <c r="AA28" s="70"/>
      <c r="AB28" s="70"/>
    </row>
    <row r="29" spans="1:28" ht="69" customHeight="1" x14ac:dyDescent="0.2">
      <c r="A29" s="19">
        <v>10</v>
      </c>
      <c r="B29" s="45" t="s">
        <v>104</v>
      </c>
      <c r="C29" s="46"/>
      <c r="D29" s="64" t="s">
        <v>7</v>
      </c>
      <c r="E29" s="64">
        <v>3</v>
      </c>
      <c r="F29" s="65">
        <f t="shared" si="0"/>
        <v>235819.38</v>
      </c>
      <c r="G29" s="65">
        <f t="shared" si="1"/>
        <v>234056.1</v>
      </c>
      <c r="H29" s="3">
        <f t="shared" si="2"/>
        <v>12</v>
      </c>
      <c r="I29" s="3">
        <f t="shared" si="2"/>
        <v>12</v>
      </c>
      <c r="J29" s="66">
        <v>3</v>
      </c>
      <c r="K29" s="67">
        <v>3</v>
      </c>
      <c r="L29" s="19">
        <v>3</v>
      </c>
      <c r="M29" s="2">
        <v>3</v>
      </c>
      <c r="N29" s="66">
        <v>3</v>
      </c>
      <c r="O29" s="69">
        <v>3</v>
      </c>
      <c r="P29" s="66">
        <v>3</v>
      </c>
      <c r="Q29" s="69">
        <v>3</v>
      </c>
      <c r="R29" s="18">
        <f t="shared" si="3"/>
        <v>12</v>
      </c>
      <c r="S29" s="18">
        <f t="shared" si="3"/>
        <v>12</v>
      </c>
      <c r="T29" s="18">
        <f t="shared" si="4"/>
        <v>0</v>
      </c>
      <c r="U29" s="68" t="s">
        <v>90</v>
      </c>
      <c r="V29" s="13"/>
      <c r="W29" s="13"/>
      <c r="X29" s="13"/>
    </row>
    <row r="30" spans="1:28" ht="69" customHeight="1" x14ac:dyDescent="0.2">
      <c r="A30" s="19">
        <v>11</v>
      </c>
      <c r="B30" s="45" t="s">
        <v>105</v>
      </c>
      <c r="C30" s="46"/>
      <c r="D30" s="64" t="s">
        <v>7</v>
      </c>
      <c r="E30" s="64">
        <v>1</v>
      </c>
      <c r="F30" s="65">
        <f t="shared" si="0"/>
        <v>78606.460000000006</v>
      </c>
      <c r="G30" s="65">
        <f t="shared" si="1"/>
        <v>78018.7</v>
      </c>
      <c r="H30" s="2">
        <f t="shared" si="2"/>
        <v>250</v>
      </c>
      <c r="I30" s="2">
        <f t="shared" si="2"/>
        <v>250</v>
      </c>
      <c r="J30" s="66">
        <v>60</v>
      </c>
      <c r="K30" s="67">
        <v>60</v>
      </c>
      <c r="L30" s="19">
        <v>64</v>
      </c>
      <c r="M30" s="2">
        <v>64</v>
      </c>
      <c r="N30" s="66">
        <v>64</v>
      </c>
      <c r="O30" s="69">
        <v>64</v>
      </c>
      <c r="P30" s="66">
        <v>62</v>
      </c>
      <c r="Q30" s="69">
        <v>62</v>
      </c>
      <c r="R30" s="18">
        <f t="shared" si="3"/>
        <v>250</v>
      </c>
      <c r="S30" s="18">
        <f t="shared" si="3"/>
        <v>250</v>
      </c>
      <c r="T30" s="18">
        <f t="shared" si="4"/>
        <v>0</v>
      </c>
      <c r="U30" s="68" t="s">
        <v>90</v>
      </c>
      <c r="V30" s="13"/>
      <c r="W30" s="13"/>
      <c r="X30" s="13"/>
    </row>
    <row r="31" spans="1:28" ht="69" customHeight="1" x14ac:dyDescent="0.2">
      <c r="A31" s="19">
        <v>12</v>
      </c>
      <c r="B31" s="45" t="s">
        <v>106</v>
      </c>
      <c r="C31" s="46"/>
      <c r="D31" s="64" t="s">
        <v>107</v>
      </c>
      <c r="E31" s="64">
        <v>1</v>
      </c>
      <c r="F31" s="65">
        <f t="shared" si="0"/>
        <v>78606.460000000006</v>
      </c>
      <c r="G31" s="65">
        <f t="shared" si="1"/>
        <v>78018.7</v>
      </c>
      <c r="H31" s="3">
        <f t="shared" si="2"/>
        <v>250</v>
      </c>
      <c r="I31" s="3">
        <f t="shared" si="2"/>
        <v>250</v>
      </c>
      <c r="J31" s="66">
        <v>60</v>
      </c>
      <c r="K31" s="67">
        <v>60</v>
      </c>
      <c r="L31" s="19">
        <v>64</v>
      </c>
      <c r="M31" s="2">
        <v>64</v>
      </c>
      <c r="N31" s="66">
        <v>64</v>
      </c>
      <c r="O31" s="69">
        <v>64</v>
      </c>
      <c r="P31" s="66">
        <v>62</v>
      </c>
      <c r="Q31" s="69">
        <v>62</v>
      </c>
      <c r="R31" s="18">
        <f t="shared" si="3"/>
        <v>250</v>
      </c>
      <c r="S31" s="18">
        <f t="shared" si="3"/>
        <v>250</v>
      </c>
      <c r="T31" s="18">
        <f t="shared" si="4"/>
        <v>0</v>
      </c>
      <c r="U31" s="68" t="s">
        <v>90</v>
      </c>
      <c r="V31" s="13"/>
      <c r="W31" s="13"/>
      <c r="X31" s="13"/>
    </row>
    <row r="32" spans="1:28" ht="56.25" customHeight="1" x14ac:dyDescent="0.2">
      <c r="A32" s="19">
        <v>13</v>
      </c>
      <c r="B32" s="45" t="s">
        <v>108</v>
      </c>
      <c r="C32" s="46"/>
      <c r="D32" s="64" t="s">
        <v>109</v>
      </c>
      <c r="E32" s="64">
        <v>3</v>
      </c>
      <c r="F32" s="65">
        <f t="shared" si="0"/>
        <v>235819.38</v>
      </c>
      <c r="G32" s="65">
        <f t="shared" si="1"/>
        <v>234056.1</v>
      </c>
      <c r="H32" s="3">
        <f t="shared" si="2"/>
        <v>12</v>
      </c>
      <c r="I32" s="3">
        <f t="shared" si="2"/>
        <v>12</v>
      </c>
      <c r="J32" s="66">
        <v>3</v>
      </c>
      <c r="K32" s="67">
        <v>3</v>
      </c>
      <c r="L32" s="19">
        <v>3</v>
      </c>
      <c r="M32" s="2">
        <v>3</v>
      </c>
      <c r="N32" s="66">
        <v>3</v>
      </c>
      <c r="O32" s="69">
        <v>3</v>
      </c>
      <c r="P32" s="66">
        <v>3</v>
      </c>
      <c r="Q32" s="69">
        <v>3</v>
      </c>
      <c r="R32" s="18">
        <f t="shared" si="3"/>
        <v>12</v>
      </c>
      <c r="S32" s="18">
        <f t="shared" si="3"/>
        <v>12</v>
      </c>
      <c r="T32" s="18">
        <f t="shared" si="4"/>
        <v>0</v>
      </c>
      <c r="U32" s="68" t="s">
        <v>90</v>
      </c>
      <c r="V32" s="13"/>
      <c r="W32" s="13"/>
      <c r="X32" s="13"/>
    </row>
    <row r="33" spans="1:24" ht="56.25" customHeight="1" x14ac:dyDescent="0.2">
      <c r="A33" s="19">
        <v>14</v>
      </c>
      <c r="B33" s="45" t="s">
        <v>110</v>
      </c>
      <c r="C33" s="46"/>
      <c r="D33" s="64" t="s">
        <v>7</v>
      </c>
      <c r="E33" s="64">
        <v>1</v>
      </c>
      <c r="F33" s="65">
        <f t="shared" si="0"/>
        <v>78606.460000000006</v>
      </c>
      <c r="G33" s="65">
        <f t="shared" si="1"/>
        <v>78018.7</v>
      </c>
      <c r="H33" s="3">
        <f t="shared" si="2"/>
        <v>4</v>
      </c>
      <c r="I33" s="3">
        <f t="shared" si="2"/>
        <v>4</v>
      </c>
      <c r="J33" s="66">
        <v>1</v>
      </c>
      <c r="K33" s="67">
        <v>1</v>
      </c>
      <c r="L33" s="19">
        <v>1</v>
      </c>
      <c r="M33" s="2">
        <v>1</v>
      </c>
      <c r="N33" s="66">
        <v>1</v>
      </c>
      <c r="O33" s="69">
        <v>1</v>
      </c>
      <c r="P33" s="66">
        <v>1</v>
      </c>
      <c r="Q33" s="69">
        <v>1</v>
      </c>
      <c r="R33" s="18">
        <f t="shared" si="3"/>
        <v>4</v>
      </c>
      <c r="S33" s="18">
        <f t="shared" si="3"/>
        <v>4</v>
      </c>
      <c r="T33" s="18">
        <f t="shared" si="4"/>
        <v>0</v>
      </c>
      <c r="U33" s="68" t="s">
        <v>90</v>
      </c>
      <c r="V33" s="13"/>
      <c r="W33" s="13"/>
      <c r="X33" s="13"/>
    </row>
    <row r="34" spans="1:24" ht="56.25" customHeight="1" x14ac:dyDescent="0.2">
      <c r="A34" s="19">
        <v>15</v>
      </c>
      <c r="B34" s="45" t="s">
        <v>111</v>
      </c>
      <c r="C34" s="46"/>
      <c r="D34" s="64" t="s">
        <v>109</v>
      </c>
      <c r="E34" s="64">
        <v>1</v>
      </c>
      <c r="F34" s="65">
        <f t="shared" si="0"/>
        <v>78606.460000000006</v>
      </c>
      <c r="G34" s="65">
        <f t="shared" si="1"/>
        <v>78018.7</v>
      </c>
      <c r="H34" s="3">
        <f t="shared" si="2"/>
        <v>4</v>
      </c>
      <c r="I34" s="3">
        <f t="shared" si="2"/>
        <v>4</v>
      </c>
      <c r="J34" s="66">
        <v>1</v>
      </c>
      <c r="K34" s="67">
        <v>1</v>
      </c>
      <c r="L34" s="19">
        <v>1</v>
      </c>
      <c r="M34" s="2">
        <v>1</v>
      </c>
      <c r="N34" s="66">
        <v>1</v>
      </c>
      <c r="O34" s="69">
        <v>1</v>
      </c>
      <c r="P34" s="66">
        <v>1</v>
      </c>
      <c r="Q34" s="69">
        <v>1</v>
      </c>
      <c r="R34" s="18">
        <f t="shared" si="3"/>
        <v>4</v>
      </c>
      <c r="S34" s="18">
        <f t="shared" si="3"/>
        <v>4</v>
      </c>
      <c r="T34" s="18">
        <f t="shared" si="4"/>
        <v>0</v>
      </c>
      <c r="U34" s="68" t="s">
        <v>90</v>
      </c>
      <c r="V34" s="13"/>
      <c r="W34" s="13"/>
      <c r="X34" s="13"/>
    </row>
    <row r="35" spans="1:24" ht="56.25" customHeight="1" x14ac:dyDescent="0.2">
      <c r="A35" s="19">
        <v>16</v>
      </c>
      <c r="B35" s="45" t="s">
        <v>112</v>
      </c>
      <c r="C35" s="46"/>
      <c r="D35" s="64" t="s">
        <v>109</v>
      </c>
      <c r="E35" s="64">
        <v>1</v>
      </c>
      <c r="F35" s="65">
        <f t="shared" si="0"/>
        <v>78606.460000000006</v>
      </c>
      <c r="G35" s="65">
        <f t="shared" si="1"/>
        <v>78018.7</v>
      </c>
      <c r="H35" s="3">
        <f t="shared" si="2"/>
        <v>4</v>
      </c>
      <c r="I35" s="3">
        <f t="shared" si="2"/>
        <v>4</v>
      </c>
      <c r="J35" s="66">
        <v>1</v>
      </c>
      <c r="K35" s="67">
        <v>1</v>
      </c>
      <c r="L35" s="19">
        <v>1</v>
      </c>
      <c r="M35" s="2">
        <v>1</v>
      </c>
      <c r="N35" s="66">
        <v>1</v>
      </c>
      <c r="O35" s="69">
        <v>1</v>
      </c>
      <c r="P35" s="66">
        <v>1</v>
      </c>
      <c r="Q35" s="69">
        <v>1</v>
      </c>
      <c r="R35" s="18">
        <f t="shared" si="3"/>
        <v>4</v>
      </c>
      <c r="S35" s="18">
        <f t="shared" si="3"/>
        <v>4</v>
      </c>
      <c r="T35" s="18">
        <f t="shared" si="4"/>
        <v>0</v>
      </c>
      <c r="U35" s="68" t="s">
        <v>90</v>
      </c>
      <c r="V35" s="13"/>
      <c r="W35" s="13"/>
      <c r="X35" s="13"/>
    </row>
    <row r="36" spans="1:24" ht="56.25" customHeight="1" x14ac:dyDescent="0.2">
      <c r="A36" s="19">
        <v>17</v>
      </c>
      <c r="B36" s="45" t="s">
        <v>113</v>
      </c>
      <c r="C36" s="46"/>
      <c r="D36" s="64" t="s">
        <v>9</v>
      </c>
      <c r="E36" s="64">
        <v>6</v>
      </c>
      <c r="F36" s="65">
        <f t="shared" si="0"/>
        <v>471638.76</v>
      </c>
      <c r="G36" s="65">
        <f t="shared" si="1"/>
        <v>468112.2</v>
      </c>
      <c r="H36" s="3">
        <f t="shared" si="2"/>
        <v>1</v>
      </c>
      <c r="I36" s="3">
        <f t="shared" si="2"/>
        <v>1</v>
      </c>
      <c r="J36" s="66">
        <v>0</v>
      </c>
      <c r="K36" s="67">
        <v>0</v>
      </c>
      <c r="L36" s="19">
        <v>0</v>
      </c>
      <c r="M36" s="2">
        <v>0</v>
      </c>
      <c r="N36" s="66">
        <v>0</v>
      </c>
      <c r="O36" s="69">
        <v>0</v>
      </c>
      <c r="P36" s="66">
        <v>1</v>
      </c>
      <c r="Q36" s="69">
        <v>1</v>
      </c>
      <c r="R36" s="18">
        <f t="shared" si="3"/>
        <v>1</v>
      </c>
      <c r="S36" s="18">
        <f t="shared" si="3"/>
        <v>1</v>
      </c>
      <c r="T36" s="18">
        <f t="shared" si="4"/>
        <v>0</v>
      </c>
      <c r="U36" s="68" t="s">
        <v>90</v>
      </c>
      <c r="V36" s="13"/>
      <c r="W36" s="13"/>
      <c r="X36" s="13"/>
    </row>
    <row r="37" spans="1:24" s="6" customFormat="1" ht="36.75" customHeight="1" x14ac:dyDescent="0.2">
      <c r="A37" s="42" t="s">
        <v>34</v>
      </c>
      <c r="B37" s="43"/>
      <c r="C37" s="44"/>
      <c r="D37" s="9"/>
      <c r="E37" s="9">
        <f>SUM(E20:E36)</f>
        <v>100</v>
      </c>
      <c r="F37" s="10">
        <v>7860646</v>
      </c>
      <c r="G37" s="25">
        <v>7801870</v>
      </c>
      <c r="H37" s="9">
        <f t="shared" ref="H37:Q37" si="5">SUM(H20:H36)</f>
        <v>772673923</v>
      </c>
      <c r="I37" s="9">
        <f t="shared" si="5"/>
        <v>619639967.83999991</v>
      </c>
      <c r="J37" s="9">
        <f t="shared" si="5"/>
        <v>240480001</v>
      </c>
      <c r="K37" s="9">
        <f t="shared" si="5"/>
        <v>167486272.52999997</v>
      </c>
      <c r="L37" s="9">
        <f t="shared" si="5"/>
        <v>175034069</v>
      </c>
      <c r="M37" s="9">
        <f t="shared" si="5"/>
        <v>173376675.55999997</v>
      </c>
      <c r="N37" s="9">
        <f t="shared" si="5"/>
        <v>171172294</v>
      </c>
      <c r="O37" s="9">
        <f t="shared" si="5"/>
        <v>154778365.05000001</v>
      </c>
      <c r="P37" s="9">
        <f t="shared" si="5"/>
        <v>185987559</v>
      </c>
      <c r="Q37" s="9">
        <f t="shared" si="5"/>
        <v>123998654.7</v>
      </c>
      <c r="R37" s="15">
        <f t="shared" si="3"/>
        <v>772673923</v>
      </c>
      <c r="S37" s="15">
        <f t="shared" si="3"/>
        <v>619639967.83999991</v>
      </c>
      <c r="T37" s="15">
        <f t="shared" si="4"/>
        <v>-153033955.16000009</v>
      </c>
      <c r="U37" s="2"/>
      <c r="V37" s="13"/>
      <c r="W37" s="13"/>
      <c r="X37" s="13"/>
    </row>
    <row r="38" spans="1:24" s="5" customFormat="1" ht="14.25" customHeight="1" x14ac:dyDescent="0.2">
      <c r="F38" s="71"/>
      <c r="G38" s="63"/>
    </row>
    <row r="39" spans="1:24" s="5" customFormat="1" ht="14.25" customHeight="1" x14ac:dyDescent="0.2">
      <c r="B39" s="12" t="s">
        <v>35</v>
      </c>
      <c r="F39" s="71"/>
      <c r="G39" s="63"/>
      <c r="H39" s="5" t="s">
        <v>36</v>
      </c>
    </row>
    <row r="40" spans="1:24" x14ac:dyDescent="0.2">
      <c r="J40" s="7"/>
      <c r="K40" s="7"/>
      <c r="L40" s="7"/>
      <c r="M40" s="7"/>
      <c r="N40" s="7"/>
      <c r="O40" s="7"/>
      <c r="P40" s="7"/>
    </row>
    <row r="41" spans="1:24" x14ac:dyDescent="0.2">
      <c r="J41" s="7"/>
      <c r="K41" s="7"/>
      <c r="L41" s="7"/>
      <c r="M41" s="7"/>
      <c r="N41" s="7"/>
      <c r="O41" s="7"/>
      <c r="P41" s="7"/>
    </row>
    <row r="42" spans="1:24" x14ac:dyDescent="0.2">
      <c r="J42" s="7"/>
      <c r="K42" s="7"/>
      <c r="L42" s="7"/>
      <c r="M42" s="7"/>
      <c r="N42" s="7"/>
      <c r="O42" s="7"/>
      <c r="P42" s="7"/>
    </row>
    <row r="43" spans="1:24" x14ac:dyDescent="0.2">
      <c r="J43" s="7"/>
      <c r="K43" s="7"/>
      <c r="L43" s="7"/>
      <c r="M43" s="7"/>
      <c r="N43" s="7"/>
      <c r="O43" s="7"/>
      <c r="P43" s="7"/>
    </row>
    <row r="44" spans="1:24" x14ac:dyDescent="0.2">
      <c r="J44" s="7"/>
      <c r="K44" s="7"/>
      <c r="L44" s="7"/>
      <c r="M44" s="7"/>
      <c r="N44" s="7"/>
      <c r="O44" s="7"/>
      <c r="P44" s="7"/>
    </row>
    <row r="45" spans="1:24" x14ac:dyDescent="0.2">
      <c r="J45" s="7"/>
      <c r="K45" s="7"/>
      <c r="L45" s="7"/>
      <c r="M45" s="7"/>
      <c r="N45" s="7"/>
      <c r="O45" s="7"/>
      <c r="P45" s="7"/>
    </row>
    <row r="46" spans="1:24" x14ac:dyDescent="0.2">
      <c r="J46" s="7"/>
      <c r="K46" s="7"/>
      <c r="L46" s="7"/>
      <c r="M46" s="7"/>
      <c r="N46" s="7"/>
      <c r="O46" s="7"/>
      <c r="P46" s="7"/>
    </row>
    <row r="47" spans="1:24" x14ac:dyDescent="0.2">
      <c r="J47" s="7"/>
      <c r="K47" s="7"/>
      <c r="L47" s="7"/>
      <c r="M47" s="7"/>
      <c r="N47" s="7"/>
      <c r="O47" s="7"/>
      <c r="P47" s="7"/>
    </row>
    <row r="48" spans="1:24" x14ac:dyDescent="0.2">
      <c r="J48" s="7"/>
      <c r="K48" s="7"/>
      <c r="L48" s="7"/>
      <c r="M48" s="7"/>
      <c r="N48" s="7"/>
      <c r="O48" s="7"/>
      <c r="P48" s="7"/>
    </row>
    <row r="49" spans="10:16" x14ac:dyDescent="0.2">
      <c r="J49" s="7"/>
      <c r="K49" s="7"/>
      <c r="L49" s="7"/>
      <c r="M49" s="7"/>
      <c r="N49" s="7"/>
      <c r="O49" s="7"/>
      <c r="P49" s="7"/>
    </row>
    <row r="50" spans="10:16" x14ac:dyDescent="0.2">
      <c r="J50" s="7"/>
      <c r="K50" s="7"/>
      <c r="L50" s="7"/>
      <c r="M50" s="7"/>
      <c r="N50" s="7"/>
      <c r="O50" s="7"/>
      <c r="P50" s="7"/>
    </row>
    <row r="51" spans="10:16" x14ac:dyDescent="0.2">
      <c r="J51" s="7"/>
      <c r="K51" s="7"/>
      <c r="L51" s="7"/>
      <c r="M51" s="7"/>
      <c r="N51" s="7"/>
      <c r="O51" s="7"/>
      <c r="P51" s="7"/>
    </row>
    <row r="52" spans="10:16" x14ac:dyDescent="0.2">
      <c r="J52" s="7"/>
      <c r="K52" s="7"/>
      <c r="L52" s="7"/>
      <c r="M52" s="7"/>
      <c r="N52" s="7"/>
      <c r="O52" s="7"/>
      <c r="P52" s="7"/>
    </row>
    <row r="53" spans="10:16" x14ac:dyDescent="0.2">
      <c r="J53" s="7"/>
      <c r="K53" s="7"/>
      <c r="L53" s="7"/>
      <c r="M53" s="7"/>
      <c r="N53" s="7"/>
      <c r="O53" s="7"/>
      <c r="P53" s="7"/>
    </row>
    <row r="54" spans="10:16" x14ac:dyDescent="0.2">
      <c r="J54" s="7"/>
      <c r="K54" s="7"/>
      <c r="L54" s="7"/>
      <c r="M54" s="7"/>
      <c r="N54" s="7"/>
      <c r="O54" s="7"/>
      <c r="P54" s="7"/>
    </row>
    <row r="55" spans="10:16" x14ac:dyDescent="0.2">
      <c r="J55" s="7"/>
      <c r="K55" s="7"/>
      <c r="L55" s="7"/>
      <c r="M55" s="7"/>
      <c r="N55" s="7"/>
      <c r="O55" s="7"/>
      <c r="P55" s="7"/>
    </row>
    <row r="56" spans="10:16" x14ac:dyDescent="0.2">
      <c r="J56" s="7"/>
      <c r="K56" s="7"/>
      <c r="L56" s="7"/>
      <c r="M56" s="7"/>
      <c r="N56" s="7"/>
      <c r="O56" s="7"/>
      <c r="P56" s="7"/>
    </row>
    <row r="57" spans="10:16" x14ac:dyDescent="0.2">
      <c r="J57" s="7"/>
      <c r="K57" s="7"/>
      <c r="L57" s="7"/>
      <c r="M57" s="7"/>
      <c r="N57" s="7"/>
      <c r="O57" s="7"/>
      <c r="P57" s="7"/>
    </row>
    <row r="58" spans="10:16" x14ac:dyDescent="0.2">
      <c r="J58" s="7"/>
      <c r="K58" s="7"/>
      <c r="L58" s="7"/>
      <c r="M58" s="7"/>
      <c r="N58" s="7"/>
      <c r="O58" s="7"/>
      <c r="P58" s="7"/>
    </row>
    <row r="59" spans="10:16" x14ac:dyDescent="0.2">
      <c r="J59" s="7"/>
      <c r="K59" s="7"/>
      <c r="L59" s="7"/>
      <c r="M59" s="7"/>
      <c r="N59" s="7"/>
      <c r="O59" s="7"/>
      <c r="P59" s="7"/>
    </row>
    <row r="60" spans="10:16" x14ac:dyDescent="0.2">
      <c r="J60" s="7"/>
      <c r="K60" s="7"/>
      <c r="L60" s="7"/>
      <c r="M60" s="7"/>
      <c r="N60" s="7"/>
      <c r="O60" s="7"/>
      <c r="P60" s="7"/>
    </row>
    <row r="61" spans="10:16" x14ac:dyDescent="0.2">
      <c r="J61" s="7"/>
      <c r="K61" s="7"/>
      <c r="L61" s="7"/>
      <c r="M61" s="7"/>
      <c r="N61" s="7"/>
      <c r="O61" s="7"/>
      <c r="P61" s="7"/>
    </row>
    <row r="62" spans="10:16" x14ac:dyDescent="0.2">
      <c r="J62" s="7"/>
      <c r="K62" s="7"/>
      <c r="L62" s="7"/>
      <c r="M62" s="7"/>
      <c r="N62" s="7"/>
      <c r="O62" s="7"/>
      <c r="P62" s="7"/>
    </row>
    <row r="63" spans="10:16" x14ac:dyDescent="0.2">
      <c r="J63" s="7"/>
      <c r="K63" s="7"/>
      <c r="L63" s="7"/>
      <c r="M63" s="7"/>
      <c r="N63" s="7"/>
      <c r="O63" s="7"/>
      <c r="P63" s="7"/>
    </row>
    <row r="64" spans="10:16" x14ac:dyDescent="0.2">
      <c r="J64" s="7"/>
      <c r="K64" s="7"/>
      <c r="L64" s="7"/>
      <c r="M64" s="7"/>
      <c r="N64" s="7"/>
      <c r="O64" s="7"/>
      <c r="P64" s="7"/>
    </row>
    <row r="65" spans="10:16" x14ac:dyDescent="0.2">
      <c r="J65" s="7"/>
      <c r="K65" s="7"/>
      <c r="L65" s="7"/>
      <c r="M65" s="7"/>
      <c r="N65" s="7"/>
      <c r="O65" s="7"/>
      <c r="P65" s="7"/>
    </row>
    <row r="66" spans="10:16" x14ac:dyDescent="0.2">
      <c r="J66" s="7"/>
      <c r="K66" s="7"/>
      <c r="L66" s="7"/>
      <c r="M66" s="7"/>
      <c r="N66" s="7"/>
      <c r="O66" s="7"/>
      <c r="P66" s="7"/>
    </row>
    <row r="67" spans="10:16" x14ac:dyDescent="0.2">
      <c r="J67" s="7"/>
      <c r="K67" s="7"/>
      <c r="L67" s="7"/>
      <c r="M67" s="7"/>
      <c r="N67" s="7"/>
      <c r="O67" s="7"/>
      <c r="P67" s="7"/>
    </row>
    <row r="68" spans="10:16" x14ac:dyDescent="0.2">
      <c r="J68" s="7"/>
      <c r="K68" s="7"/>
      <c r="L68" s="7"/>
      <c r="M68" s="7"/>
      <c r="N68" s="7"/>
      <c r="O68" s="7"/>
      <c r="P68" s="7"/>
    </row>
    <row r="69" spans="10:16" x14ac:dyDescent="0.2">
      <c r="J69" s="7"/>
      <c r="K69" s="7"/>
      <c r="L69" s="7"/>
      <c r="M69" s="7"/>
      <c r="N69" s="7"/>
      <c r="O69" s="7"/>
      <c r="P69" s="7"/>
    </row>
    <row r="70" spans="10:16" x14ac:dyDescent="0.2">
      <c r="J70" s="7"/>
      <c r="K70" s="7"/>
      <c r="L70" s="7"/>
      <c r="M70" s="7"/>
      <c r="N70" s="7"/>
      <c r="O70" s="7"/>
      <c r="P70" s="7"/>
    </row>
    <row r="71" spans="10:16" x14ac:dyDescent="0.2">
      <c r="J71" s="7"/>
      <c r="K71" s="7"/>
      <c r="L71" s="7"/>
      <c r="M71" s="7"/>
      <c r="N71" s="7"/>
      <c r="O71" s="7"/>
      <c r="P71" s="7"/>
    </row>
    <row r="72" spans="10:16" x14ac:dyDescent="0.2">
      <c r="J72" s="7"/>
      <c r="K72" s="7"/>
      <c r="L72" s="7"/>
      <c r="M72" s="7"/>
      <c r="N72" s="7"/>
      <c r="O72" s="7"/>
      <c r="P72" s="7"/>
    </row>
    <row r="73" spans="10:16" x14ac:dyDescent="0.2">
      <c r="J73" s="7"/>
      <c r="K73" s="7"/>
      <c r="L73" s="7"/>
      <c r="M73" s="7"/>
      <c r="N73" s="7"/>
      <c r="O73" s="7"/>
      <c r="P73" s="7"/>
    </row>
    <row r="74" spans="10:16" x14ac:dyDescent="0.2">
      <c r="J74" s="7"/>
      <c r="K74" s="7"/>
      <c r="L74" s="7"/>
      <c r="M74" s="7"/>
      <c r="N74" s="7"/>
      <c r="O74" s="7"/>
      <c r="P74" s="7"/>
    </row>
  </sheetData>
  <mergeCells count="41">
    <mergeCell ref="A37:C37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L18:M18"/>
    <mergeCell ref="N18:O18"/>
    <mergeCell ref="P18:Q18"/>
    <mergeCell ref="R18:T18"/>
    <mergeCell ref="U18:U19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A1:X1"/>
    <mergeCell ref="A2:X2"/>
    <mergeCell ref="A3:X3"/>
    <mergeCell ref="A4:X4"/>
    <mergeCell ref="A5:X5"/>
    <mergeCell ref="A6:X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workbookViewId="0">
      <selection sqref="A1:XFD1048576"/>
    </sheetView>
  </sheetViews>
  <sheetFormatPr baseColWidth="10" defaultRowHeight="12.75" x14ac:dyDescent="0.2"/>
  <cols>
    <col min="1" max="1" width="12.42578125" style="4" customWidth="1"/>
    <col min="2" max="2" width="6.28515625" style="4" customWidth="1"/>
    <col min="3" max="3" width="40.7109375" style="4" customWidth="1"/>
    <col min="4" max="4" width="11.42578125" style="4"/>
    <col min="5" max="5" width="10.42578125" style="4" customWidth="1"/>
    <col min="6" max="6" width="14.85546875" style="4" customWidth="1"/>
    <col min="7" max="7" width="14.28515625" style="4" bestFit="1" customWidth="1"/>
    <col min="8" max="14" width="9.28515625" style="4" hidden="1" customWidth="1"/>
    <col min="15" max="15" width="12.140625" style="4" hidden="1" customWidth="1"/>
    <col min="16" max="20" width="9.28515625" style="4" customWidth="1"/>
    <col min="21" max="21" width="23.28515625" style="4" customWidth="1"/>
    <col min="22" max="22" width="6.5703125" style="4" customWidth="1"/>
    <col min="23" max="24" width="6.42578125" style="4" customWidth="1"/>
    <col min="25" max="16384" width="11.42578125" style="4"/>
  </cols>
  <sheetData>
    <row r="1" spans="1:24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idden="1" x14ac:dyDescent="0.2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idden="1" x14ac:dyDescent="0.2">
      <c r="A6" s="49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9" t="s">
        <v>54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x14ac:dyDescent="0.2">
      <c r="A9" s="54" t="s">
        <v>64</v>
      </c>
      <c r="B9" s="59">
        <v>152</v>
      </c>
      <c r="C9" s="60" t="s">
        <v>85</v>
      </c>
      <c r="D9" s="5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54" t="s">
        <v>1</v>
      </c>
      <c r="B10" s="59">
        <v>5</v>
      </c>
      <c r="C10" s="60" t="s">
        <v>66</v>
      </c>
      <c r="D10" s="57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54" t="s">
        <v>67</v>
      </c>
      <c r="B11" s="59">
        <v>4</v>
      </c>
      <c r="C11" s="60" t="s">
        <v>114</v>
      </c>
      <c r="D11" s="57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54" t="s">
        <v>46</v>
      </c>
      <c r="B12" s="62">
        <v>13</v>
      </c>
      <c r="C12" s="60" t="s">
        <v>115</v>
      </c>
      <c r="D12" s="57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54" t="s">
        <v>3</v>
      </c>
      <c r="B13" s="59">
        <v>5</v>
      </c>
      <c r="C13" s="60" t="s">
        <v>116</v>
      </c>
      <c r="D13" s="57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  <c r="U13" s="29"/>
      <c r="W13" s="53" t="s">
        <v>61</v>
      </c>
      <c r="X13" s="53"/>
    </row>
    <row r="14" spans="1:24" x14ac:dyDescent="0.2">
      <c r="A14" s="49" t="s">
        <v>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1:24" ht="38.25" customHeight="1" x14ac:dyDescent="0.2">
      <c r="A15" s="34" t="s">
        <v>117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24" ht="12.75" customHeight="1" x14ac:dyDescent="0.2">
      <c r="A17" s="35" t="s">
        <v>5</v>
      </c>
      <c r="B17" s="47"/>
      <c r="C17" s="36"/>
      <c r="D17" s="37" t="s">
        <v>10</v>
      </c>
      <c r="E17" s="37" t="s">
        <v>17</v>
      </c>
      <c r="F17" s="39" t="s">
        <v>18</v>
      </c>
      <c r="G17" s="40"/>
      <c r="H17" s="39" t="s">
        <v>19</v>
      </c>
      <c r="I17" s="40"/>
      <c r="J17" s="35" t="s">
        <v>20</v>
      </c>
      <c r="K17" s="36"/>
      <c r="L17" s="35" t="s">
        <v>21</v>
      </c>
      <c r="M17" s="36"/>
      <c r="N17" s="35" t="s">
        <v>22</v>
      </c>
      <c r="O17" s="36"/>
      <c r="P17" s="35" t="s">
        <v>23</v>
      </c>
      <c r="Q17" s="36"/>
      <c r="R17" s="32" t="s">
        <v>38</v>
      </c>
      <c r="S17" s="32"/>
      <c r="T17" s="32"/>
      <c r="U17" s="33" t="s">
        <v>39</v>
      </c>
      <c r="V17" s="39" t="s">
        <v>24</v>
      </c>
      <c r="W17" s="41"/>
      <c r="X17" s="40"/>
    </row>
    <row r="18" spans="1:24" ht="24" x14ac:dyDescent="0.2">
      <c r="A18" s="31" t="s">
        <v>25</v>
      </c>
      <c r="B18" s="32" t="s">
        <v>6</v>
      </c>
      <c r="C18" s="32"/>
      <c r="D18" s="38"/>
      <c r="E18" s="38"/>
      <c r="F18" s="30" t="s">
        <v>26</v>
      </c>
      <c r="G18" s="30" t="s">
        <v>27</v>
      </c>
      <c r="H18" s="30" t="s">
        <v>15</v>
      </c>
      <c r="I18" s="30" t="s">
        <v>28</v>
      </c>
      <c r="J18" s="1" t="s">
        <v>29</v>
      </c>
      <c r="K18" s="1" t="s">
        <v>30</v>
      </c>
      <c r="L18" s="1" t="s">
        <v>29</v>
      </c>
      <c r="M18" s="1" t="s">
        <v>30</v>
      </c>
      <c r="N18" s="1" t="s">
        <v>29</v>
      </c>
      <c r="O18" s="1" t="s">
        <v>30</v>
      </c>
      <c r="P18" s="1" t="s">
        <v>29</v>
      </c>
      <c r="Q18" s="1" t="s">
        <v>30</v>
      </c>
      <c r="R18" s="1" t="s">
        <v>29</v>
      </c>
      <c r="S18" s="1" t="s">
        <v>30</v>
      </c>
      <c r="T18" s="1" t="s">
        <v>40</v>
      </c>
      <c r="U18" s="33"/>
      <c r="V18" s="30" t="s">
        <v>31</v>
      </c>
      <c r="W18" s="30" t="s">
        <v>32</v>
      </c>
      <c r="X18" s="30" t="s">
        <v>33</v>
      </c>
    </row>
    <row r="19" spans="1:24" ht="50.25" customHeight="1" x14ac:dyDescent="0.2">
      <c r="A19" s="19">
        <v>1</v>
      </c>
      <c r="B19" s="45" t="s">
        <v>118</v>
      </c>
      <c r="C19" s="46"/>
      <c r="D19" s="9" t="s">
        <v>8</v>
      </c>
      <c r="E19" s="9">
        <v>7.5</v>
      </c>
      <c r="F19" s="72">
        <f t="shared" ref="F19:F30" si="0">$F$31*E19/100</f>
        <v>9963956.4000000004</v>
      </c>
      <c r="G19" s="72">
        <f>$G$31*E19/100</f>
        <v>10209598.050000001</v>
      </c>
      <c r="H19" s="3">
        <f t="shared" ref="H19:I30" si="1">J19+L19+N19+P19</f>
        <v>17</v>
      </c>
      <c r="I19" s="3">
        <f t="shared" si="1"/>
        <v>17</v>
      </c>
      <c r="J19" s="19">
        <v>4</v>
      </c>
      <c r="K19" s="2">
        <v>4</v>
      </c>
      <c r="L19" s="19">
        <v>5</v>
      </c>
      <c r="M19" s="2">
        <v>5</v>
      </c>
      <c r="N19" s="19">
        <v>4</v>
      </c>
      <c r="O19" s="2">
        <v>4</v>
      </c>
      <c r="P19" s="19">
        <v>4</v>
      </c>
      <c r="Q19" s="2">
        <v>4</v>
      </c>
      <c r="R19" s="18">
        <f t="shared" ref="R19:S31" si="2">J19+L19+N19+P19</f>
        <v>17</v>
      </c>
      <c r="S19" s="18">
        <f t="shared" si="2"/>
        <v>17</v>
      </c>
      <c r="T19" s="18">
        <f>S19-R19</f>
        <v>0</v>
      </c>
      <c r="U19" s="21"/>
      <c r="V19" s="2"/>
      <c r="W19" s="2"/>
      <c r="X19" s="2"/>
    </row>
    <row r="20" spans="1:24" ht="34.5" customHeight="1" x14ac:dyDescent="0.2">
      <c r="A20" s="19">
        <v>2</v>
      </c>
      <c r="B20" s="45" t="s">
        <v>119</v>
      </c>
      <c r="C20" s="46"/>
      <c r="D20" s="9" t="s">
        <v>7</v>
      </c>
      <c r="E20" s="9">
        <v>10</v>
      </c>
      <c r="F20" s="72">
        <f t="shared" si="0"/>
        <v>13285275.199999999</v>
      </c>
      <c r="G20" s="72">
        <f t="shared" ref="G20:G30" si="3">$G$31*E20/100</f>
        <v>13612797.4</v>
      </c>
      <c r="H20" s="3">
        <f t="shared" si="1"/>
        <v>248</v>
      </c>
      <c r="I20" s="3">
        <f t="shared" si="1"/>
        <v>248</v>
      </c>
      <c r="J20" s="19">
        <v>61</v>
      </c>
      <c r="K20" s="2">
        <v>61</v>
      </c>
      <c r="L20" s="19">
        <v>61</v>
      </c>
      <c r="M20" s="2">
        <v>61</v>
      </c>
      <c r="N20" s="19">
        <v>62</v>
      </c>
      <c r="O20" s="2">
        <v>62</v>
      </c>
      <c r="P20" s="19">
        <v>64</v>
      </c>
      <c r="Q20" s="2">
        <v>64</v>
      </c>
      <c r="R20" s="18">
        <f t="shared" si="2"/>
        <v>248</v>
      </c>
      <c r="S20" s="18">
        <f t="shared" si="2"/>
        <v>248</v>
      </c>
      <c r="T20" s="18">
        <f t="shared" ref="T20:T31" si="4">S20-R20</f>
        <v>0</v>
      </c>
      <c r="U20" s="21"/>
      <c r="V20" s="2"/>
      <c r="W20" s="2"/>
      <c r="X20" s="2"/>
    </row>
    <row r="21" spans="1:24" ht="42.75" customHeight="1" x14ac:dyDescent="0.2">
      <c r="A21" s="19">
        <v>3</v>
      </c>
      <c r="B21" s="45" t="s">
        <v>120</v>
      </c>
      <c r="C21" s="46"/>
      <c r="D21" s="9" t="s">
        <v>8</v>
      </c>
      <c r="E21" s="9">
        <v>5</v>
      </c>
      <c r="F21" s="72">
        <f t="shared" si="0"/>
        <v>6642637.5999999996</v>
      </c>
      <c r="G21" s="72">
        <f t="shared" si="3"/>
        <v>6806398.7000000002</v>
      </c>
      <c r="H21" s="3">
        <f t="shared" si="1"/>
        <v>12</v>
      </c>
      <c r="I21" s="3">
        <f t="shared" si="1"/>
        <v>12</v>
      </c>
      <c r="J21" s="19">
        <v>3</v>
      </c>
      <c r="K21" s="2">
        <v>3</v>
      </c>
      <c r="L21" s="19">
        <v>3</v>
      </c>
      <c r="M21" s="2">
        <v>3</v>
      </c>
      <c r="N21" s="19">
        <v>3</v>
      </c>
      <c r="O21" s="2">
        <v>3</v>
      </c>
      <c r="P21" s="19">
        <v>3</v>
      </c>
      <c r="Q21" s="2">
        <v>3</v>
      </c>
      <c r="R21" s="18">
        <f t="shared" si="2"/>
        <v>12</v>
      </c>
      <c r="S21" s="18">
        <f t="shared" si="2"/>
        <v>12</v>
      </c>
      <c r="T21" s="18">
        <f t="shared" si="4"/>
        <v>0</v>
      </c>
      <c r="U21" s="21"/>
      <c r="V21" s="2"/>
      <c r="W21" s="2"/>
      <c r="X21" s="2"/>
    </row>
    <row r="22" spans="1:24" ht="35.25" customHeight="1" x14ac:dyDescent="0.2">
      <c r="A22" s="19">
        <v>4</v>
      </c>
      <c r="B22" s="45" t="s">
        <v>121</v>
      </c>
      <c r="C22" s="46"/>
      <c r="D22" s="9" t="s">
        <v>8</v>
      </c>
      <c r="E22" s="9">
        <v>5</v>
      </c>
      <c r="F22" s="72">
        <f t="shared" si="0"/>
        <v>6642637.5999999996</v>
      </c>
      <c r="G22" s="72">
        <f t="shared" si="3"/>
        <v>6806398.7000000002</v>
      </c>
      <c r="H22" s="3">
        <f t="shared" si="1"/>
        <v>12</v>
      </c>
      <c r="I22" s="3">
        <f t="shared" si="1"/>
        <v>12</v>
      </c>
      <c r="J22" s="19">
        <v>3</v>
      </c>
      <c r="K22" s="2">
        <v>3</v>
      </c>
      <c r="L22" s="19">
        <v>3</v>
      </c>
      <c r="M22" s="2">
        <v>3</v>
      </c>
      <c r="N22" s="19">
        <v>3</v>
      </c>
      <c r="O22" s="2">
        <v>3</v>
      </c>
      <c r="P22" s="19">
        <v>3</v>
      </c>
      <c r="Q22" s="2">
        <v>3</v>
      </c>
      <c r="R22" s="18">
        <f t="shared" si="2"/>
        <v>12</v>
      </c>
      <c r="S22" s="18">
        <f t="shared" si="2"/>
        <v>12</v>
      </c>
      <c r="T22" s="18">
        <f t="shared" si="4"/>
        <v>0</v>
      </c>
      <c r="U22" s="21"/>
      <c r="V22" s="2"/>
      <c r="W22" s="2"/>
      <c r="X22" s="2"/>
    </row>
    <row r="23" spans="1:24" ht="30" customHeight="1" x14ac:dyDescent="0.2">
      <c r="A23" s="19">
        <v>5</v>
      </c>
      <c r="B23" s="45" t="s">
        <v>122</v>
      </c>
      <c r="C23" s="46"/>
      <c r="D23" s="9" t="s">
        <v>123</v>
      </c>
      <c r="E23" s="9">
        <v>10</v>
      </c>
      <c r="F23" s="72">
        <f t="shared" si="0"/>
        <v>13285275.199999999</v>
      </c>
      <c r="G23" s="72">
        <f t="shared" si="3"/>
        <v>13612797.4</v>
      </c>
      <c r="H23" s="3">
        <f t="shared" si="1"/>
        <v>75</v>
      </c>
      <c r="I23" s="3">
        <f t="shared" si="1"/>
        <v>75</v>
      </c>
      <c r="J23" s="19">
        <v>18</v>
      </c>
      <c r="K23" s="2">
        <v>18</v>
      </c>
      <c r="L23" s="19">
        <v>18</v>
      </c>
      <c r="M23" s="2">
        <v>18</v>
      </c>
      <c r="N23" s="19">
        <v>19</v>
      </c>
      <c r="O23" s="2">
        <v>19</v>
      </c>
      <c r="P23" s="19">
        <v>20</v>
      </c>
      <c r="Q23" s="2">
        <v>20</v>
      </c>
      <c r="R23" s="18">
        <f t="shared" si="2"/>
        <v>75</v>
      </c>
      <c r="S23" s="18">
        <f t="shared" si="2"/>
        <v>75</v>
      </c>
      <c r="T23" s="18">
        <f t="shared" si="4"/>
        <v>0</v>
      </c>
      <c r="U23" s="21"/>
      <c r="V23" s="13"/>
      <c r="W23" s="13"/>
      <c r="X23" s="13"/>
    </row>
    <row r="24" spans="1:24" ht="38.25" customHeight="1" x14ac:dyDescent="0.2">
      <c r="A24" s="19">
        <v>6</v>
      </c>
      <c r="B24" s="45" t="s">
        <v>124</v>
      </c>
      <c r="C24" s="46"/>
      <c r="D24" s="9" t="s">
        <v>7</v>
      </c>
      <c r="E24" s="9">
        <v>7.5</v>
      </c>
      <c r="F24" s="72">
        <f t="shared" si="0"/>
        <v>9963956.4000000004</v>
      </c>
      <c r="G24" s="72">
        <f t="shared" si="3"/>
        <v>10209598.050000001</v>
      </c>
      <c r="H24" s="3">
        <f t="shared" si="1"/>
        <v>12</v>
      </c>
      <c r="I24" s="3">
        <f t="shared" si="1"/>
        <v>12</v>
      </c>
      <c r="J24" s="19">
        <v>3</v>
      </c>
      <c r="K24" s="2">
        <v>3</v>
      </c>
      <c r="L24" s="19">
        <v>3</v>
      </c>
      <c r="M24" s="2">
        <v>3</v>
      </c>
      <c r="N24" s="19">
        <v>3</v>
      </c>
      <c r="O24" s="2">
        <v>3</v>
      </c>
      <c r="P24" s="19">
        <v>3</v>
      </c>
      <c r="Q24" s="2">
        <v>3</v>
      </c>
      <c r="R24" s="18">
        <f t="shared" si="2"/>
        <v>12</v>
      </c>
      <c r="S24" s="18">
        <f t="shared" si="2"/>
        <v>12</v>
      </c>
      <c r="T24" s="18">
        <f t="shared" si="4"/>
        <v>0</v>
      </c>
      <c r="U24" s="21"/>
      <c r="V24" s="13"/>
      <c r="W24" s="13"/>
      <c r="X24" s="13"/>
    </row>
    <row r="25" spans="1:24" ht="30" customHeight="1" x14ac:dyDescent="0.2">
      <c r="A25" s="19">
        <v>7</v>
      </c>
      <c r="B25" s="45" t="s">
        <v>125</v>
      </c>
      <c r="C25" s="46"/>
      <c r="D25" s="9" t="s">
        <v>8</v>
      </c>
      <c r="E25" s="9">
        <v>10</v>
      </c>
      <c r="F25" s="72">
        <f t="shared" si="0"/>
        <v>13285275.199999999</v>
      </c>
      <c r="G25" s="72">
        <f t="shared" si="3"/>
        <v>13612797.4</v>
      </c>
      <c r="H25" s="3">
        <f t="shared" si="1"/>
        <v>12</v>
      </c>
      <c r="I25" s="3">
        <f t="shared" si="1"/>
        <v>12</v>
      </c>
      <c r="J25" s="19">
        <v>3</v>
      </c>
      <c r="K25" s="2">
        <v>3</v>
      </c>
      <c r="L25" s="19">
        <v>3</v>
      </c>
      <c r="M25" s="2">
        <v>3</v>
      </c>
      <c r="N25" s="19">
        <v>3</v>
      </c>
      <c r="O25" s="2">
        <v>3</v>
      </c>
      <c r="P25" s="19">
        <v>3</v>
      </c>
      <c r="Q25" s="2">
        <v>3</v>
      </c>
      <c r="R25" s="18">
        <f t="shared" si="2"/>
        <v>12</v>
      </c>
      <c r="S25" s="18">
        <f t="shared" si="2"/>
        <v>12</v>
      </c>
      <c r="T25" s="18">
        <f t="shared" si="4"/>
        <v>0</v>
      </c>
      <c r="U25" s="21"/>
      <c r="V25" s="13"/>
      <c r="W25" s="13"/>
      <c r="X25" s="13"/>
    </row>
    <row r="26" spans="1:24" ht="30" customHeight="1" x14ac:dyDescent="0.2">
      <c r="A26" s="19">
        <v>8</v>
      </c>
      <c r="B26" s="45" t="s">
        <v>126</v>
      </c>
      <c r="C26" s="46"/>
      <c r="D26" s="9" t="s">
        <v>8</v>
      </c>
      <c r="E26" s="9">
        <v>7.5</v>
      </c>
      <c r="F26" s="72">
        <f t="shared" si="0"/>
        <v>9963956.4000000004</v>
      </c>
      <c r="G26" s="72">
        <f t="shared" si="3"/>
        <v>10209598.050000001</v>
      </c>
      <c r="H26" s="3">
        <f t="shared" si="1"/>
        <v>12</v>
      </c>
      <c r="I26" s="3">
        <f t="shared" si="1"/>
        <v>12</v>
      </c>
      <c r="J26" s="19">
        <v>3</v>
      </c>
      <c r="K26" s="2">
        <v>3</v>
      </c>
      <c r="L26" s="19">
        <v>3</v>
      </c>
      <c r="M26" s="2">
        <v>3</v>
      </c>
      <c r="N26" s="19">
        <v>3</v>
      </c>
      <c r="O26" s="2">
        <v>3</v>
      </c>
      <c r="P26" s="19">
        <v>3</v>
      </c>
      <c r="Q26" s="2">
        <v>3</v>
      </c>
      <c r="R26" s="18">
        <f t="shared" si="2"/>
        <v>12</v>
      </c>
      <c r="S26" s="18">
        <f t="shared" si="2"/>
        <v>12</v>
      </c>
      <c r="T26" s="18">
        <f t="shared" si="4"/>
        <v>0</v>
      </c>
      <c r="U26" s="21"/>
      <c r="V26" s="13"/>
      <c r="W26" s="13"/>
      <c r="X26" s="13"/>
    </row>
    <row r="27" spans="1:24" ht="38.25" customHeight="1" x14ac:dyDescent="0.2">
      <c r="A27" s="19">
        <v>9</v>
      </c>
      <c r="B27" s="45" t="s">
        <v>127</v>
      </c>
      <c r="C27" s="46"/>
      <c r="D27" s="9" t="s">
        <v>8</v>
      </c>
      <c r="E27" s="9">
        <v>7.5</v>
      </c>
      <c r="F27" s="72">
        <f t="shared" si="0"/>
        <v>9963956.4000000004</v>
      </c>
      <c r="G27" s="72">
        <f t="shared" si="3"/>
        <v>10209598.050000001</v>
      </c>
      <c r="H27" s="3">
        <f t="shared" si="1"/>
        <v>12</v>
      </c>
      <c r="I27" s="3">
        <f t="shared" si="1"/>
        <v>12</v>
      </c>
      <c r="J27" s="19">
        <v>3</v>
      </c>
      <c r="K27" s="2">
        <v>3</v>
      </c>
      <c r="L27" s="19">
        <v>3</v>
      </c>
      <c r="M27" s="2">
        <v>3</v>
      </c>
      <c r="N27" s="19">
        <v>3</v>
      </c>
      <c r="O27" s="2">
        <v>3</v>
      </c>
      <c r="P27" s="19">
        <v>3</v>
      </c>
      <c r="Q27" s="2">
        <v>3</v>
      </c>
      <c r="R27" s="18">
        <f t="shared" si="2"/>
        <v>12</v>
      </c>
      <c r="S27" s="18">
        <f t="shared" si="2"/>
        <v>12</v>
      </c>
      <c r="T27" s="18">
        <f t="shared" si="4"/>
        <v>0</v>
      </c>
      <c r="U27" s="14"/>
      <c r="V27" s="13"/>
      <c r="W27" s="13"/>
      <c r="X27" s="13"/>
    </row>
    <row r="28" spans="1:24" ht="39" customHeight="1" x14ac:dyDescent="0.2">
      <c r="A28" s="19">
        <v>10</v>
      </c>
      <c r="B28" s="45" t="s">
        <v>128</v>
      </c>
      <c r="C28" s="46"/>
      <c r="D28" s="9" t="s">
        <v>129</v>
      </c>
      <c r="E28" s="9">
        <v>10</v>
      </c>
      <c r="F28" s="72">
        <f t="shared" si="0"/>
        <v>13285275.199999999</v>
      </c>
      <c r="G28" s="72">
        <f t="shared" si="3"/>
        <v>13612797.4</v>
      </c>
      <c r="H28" s="3">
        <f t="shared" si="1"/>
        <v>4</v>
      </c>
      <c r="I28" s="3">
        <f t="shared" si="1"/>
        <v>4</v>
      </c>
      <c r="J28" s="19">
        <v>1</v>
      </c>
      <c r="K28" s="2">
        <v>1</v>
      </c>
      <c r="L28" s="19">
        <v>1</v>
      </c>
      <c r="M28" s="2">
        <v>1</v>
      </c>
      <c r="N28" s="19">
        <v>1</v>
      </c>
      <c r="O28" s="2">
        <v>1</v>
      </c>
      <c r="P28" s="19">
        <v>1</v>
      </c>
      <c r="Q28" s="2">
        <v>1</v>
      </c>
      <c r="R28" s="18">
        <f t="shared" si="2"/>
        <v>4</v>
      </c>
      <c r="S28" s="18">
        <f t="shared" si="2"/>
        <v>4</v>
      </c>
      <c r="T28" s="18">
        <f t="shared" si="4"/>
        <v>0</v>
      </c>
      <c r="U28" s="14"/>
      <c r="V28" s="13"/>
      <c r="W28" s="13"/>
      <c r="X28" s="13"/>
    </row>
    <row r="29" spans="1:24" ht="38.25" customHeight="1" x14ac:dyDescent="0.2">
      <c r="A29" s="19">
        <v>11</v>
      </c>
      <c r="B29" s="45" t="s">
        <v>130</v>
      </c>
      <c r="C29" s="46"/>
      <c r="D29" s="9" t="s">
        <v>8</v>
      </c>
      <c r="E29" s="9">
        <v>10</v>
      </c>
      <c r="F29" s="72">
        <f t="shared" si="0"/>
        <v>13285275.199999999</v>
      </c>
      <c r="G29" s="72">
        <f t="shared" si="3"/>
        <v>13612797.4</v>
      </c>
      <c r="H29" s="3">
        <f t="shared" si="1"/>
        <v>1</v>
      </c>
      <c r="I29" s="3">
        <f t="shared" si="1"/>
        <v>1</v>
      </c>
      <c r="J29" s="19">
        <v>0</v>
      </c>
      <c r="K29" s="2">
        <v>0</v>
      </c>
      <c r="L29" s="19">
        <v>1</v>
      </c>
      <c r="M29" s="2">
        <v>1</v>
      </c>
      <c r="N29" s="19">
        <v>0</v>
      </c>
      <c r="O29" s="2">
        <v>0</v>
      </c>
      <c r="P29" s="19">
        <v>0</v>
      </c>
      <c r="Q29" s="2">
        <v>0</v>
      </c>
      <c r="R29" s="18">
        <f t="shared" si="2"/>
        <v>1</v>
      </c>
      <c r="S29" s="18">
        <f t="shared" si="2"/>
        <v>1</v>
      </c>
      <c r="T29" s="18">
        <f t="shared" si="4"/>
        <v>0</v>
      </c>
      <c r="U29" s="73"/>
      <c r="V29" s="74"/>
      <c r="W29" s="74"/>
      <c r="X29" s="74"/>
    </row>
    <row r="30" spans="1:24" ht="47.25" customHeight="1" x14ac:dyDescent="0.2">
      <c r="A30" s="19">
        <v>12</v>
      </c>
      <c r="B30" s="45" t="s">
        <v>131</v>
      </c>
      <c r="C30" s="46"/>
      <c r="D30" s="9" t="s">
        <v>8</v>
      </c>
      <c r="E30" s="9">
        <v>10</v>
      </c>
      <c r="F30" s="72">
        <f t="shared" si="0"/>
        <v>13285275.199999999</v>
      </c>
      <c r="G30" s="72">
        <f t="shared" si="3"/>
        <v>13612797.4</v>
      </c>
      <c r="H30" s="3">
        <f t="shared" si="1"/>
        <v>1</v>
      </c>
      <c r="I30" s="3">
        <f t="shared" si="1"/>
        <v>1</v>
      </c>
      <c r="J30" s="19">
        <v>0</v>
      </c>
      <c r="K30" s="2">
        <v>0</v>
      </c>
      <c r="L30" s="19">
        <v>0</v>
      </c>
      <c r="M30" s="2">
        <v>0</v>
      </c>
      <c r="N30" s="19">
        <v>0</v>
      </c>
      <c r="O30" s="2">
        <v>0</v>
      </c>
      <c r="P30" s="19">
        <v>1</v>
      </c>
      <c r="Q30" s="2">
        <v>1</v>
      </c>
      <c r="R30" s="18">
        <f t="shared" si="2"/>
        <v>1</v>
      </c>
      <c r="S30" s="18">
        <f t="shared" si="2"/>
        <v>1</v>
      </c>
      <c r="T30" s="18">
        <f t="shared" si="4"/>
        <v>0</v>
      </c>
      <c r="U30" s="73"/>
      <c r="V30" s="74"/>
      <c r="W30" s="74"/>
      <c r="X30" s="74"/>
    </row>
    <row r="31" spans="1:24" s="6" customFormat="1" ht="26.25" customHeight="1" x14ac:dyDescent="0.2">
      <c r="A31" s="42" t="s">
        <v>34</v>
      </c>
      <c r="B31" s="43"/>
      <c r="C31" s="44"/>
      <c r="D31" s="9"/>
      <c r="E31" s="9">
        <f>SUM(E19:E30)</f>
        <v>100</v>
      </c>
      <c r="F31" s="10">
        <v>132852752</v>
      </c>
      <c r="G31" s="25">
        <v>136127974</v>
      </c>
      <c r="H31" s="9">
        <f t="shared" ref="H31:Q31" si="5">SUM(H19:H30)</f>
        <v>418</v>
      </c>
      <c r="I31" s="9">
        <f t="shared" si="5"/>
        <v>418</v>
      </c>
      <c r="J31" s="9">
        <f t="shared" si="5"/>
        <v>102</v>
      </c>
      <c r="K31" s="9">
        <f t="shared" si="5"/>
        <v>102</v>
      </c>
      <c r="L31" s="9">
        <f t="shared" si="5"/>
        <v>104</v>
      </c>
      <c r="M31" s="9">
        <f t="shared" si="5"/>
        <v>104</v>
      </c>
      <c r="N31" s="9">
        <f t="shared" si="5"/>
        <v>104</v>
      </c>
      <c r="O31" s="9">
        <f t="shared" si="5"/>
        <v>104</v>
      </c>
      <c r="P31" s="9">
        <f t="shared" si="5"/>
        <v>108</v>
      </c>
      <c r="Q31" s="9">
        <f t="shared" si="5"/>
        <v>108</v>
      </c>
      <c r="R31" s="15">
        <f t="shared" si="2"/>
        <v>418</v>
      </c>
      <c r="S31" s="15">
        <f t="shared" si="2"/>
        <v>418</v>
      </c>
      <c r="T31" s="15">
        <f t="shared" si="4"/>
        <v>0</v>
      </c>
      <c r="U31" s="13"/>
      <c r="V31" s="24"/>
      <c r="W31" s="24"/>
      <c r="X31" s="24"/>
    </row>
    <row r="32" spans="1:24" s="5" customFormat="1" ht="14.25" customHeight="1" x14ac:dyDescent="0.2">
      <c r="F32" s="11"/>
    </row>
    <row r="33" spans="2:18" s="5" customFormat="1" ht="14.25" customHeight="1" x14ac:dyDescent="0.2">
      <c r="B33" s="12" t="s">
        <v>35</v>
      </c>
      <c r="F33" s="11"/>
      <c r="H33" s="5" t="s">
        <v>36</v>
      </c>
    </row>
    <row r="34" spans="2:18" x14ac:dyDescent="0.2">
      <c r="J34" s="7"/>
      <c r="K34" s="7"/>
      <c r="L34" s="7"/>
      <c r="M34" s="7"/>
      <c r="N34" s="7"/>
      <c r="O34" s="7"/>
      <c r="P34" s="7"/>
      <c r="Q34" s="7"/>
      <c r="R34" s="7"/>
    </row>
    <row r="35" spans="2:18" x14ac:dyDescent="0.2">
      <c r="J35" s="7"/>
      <c r="K35" s="7"/>
      <c r="L35" s="7"/>
      <c r="M35" s="7"/>
      <c r="N35" s="7"/>
      <c r="O35" s="7"/>
      <c r="P35" s="7"/>
      <c r="Q35" s="7"/>
      <c r="R35" s="7"/>
    </row>
    <row r="36" spans="2:18" x14ac:dyDescent="0.2">
      <c r="J36" s="7"/>
      <c r="K36" s="7"/>
      <c r="L36" s="7"/>
      <c r="M36" s="7"/>
      <c r="N36" s="7"/>
      <c r="O36" s="7"/>
      <c r="P36" s="7"/>
      <c r="Q36" s="7"/>
      <c r="R36" s="7"/>
    </row>
    <row r="37" spans="2:18" x14ac:dyDescent="0.2">
      <c r="J37" s="7"/>
      <c r="K37" s="7"/>
      <c r="L37" s="7"/>
      <c r="M37" s="7"/>
      <c r="N37" s="7"/>
      <c r="O37" s="7"/>
      <c r="P37" s="7"/>
      <c r="Q37" s="7"/>
      <c r="R37" s="7"/>
    </row>
    <row r="38" spans="2:18" x14ac:dyDescent="0.2">
      <c r="J38" s="7"/>
      <c r="K38" s="7"/>
      <c r="L38" s="7"/>
      <c r="M38" s="7"/>
      <c r="N38" s="7"/>
      <c r="O38" s="7"/>
      <c r="P38" s="7"/>
      <c r="Q38" s="7"/>
      <c r="R38" s="7"/>
    </row>
    <row r="39" spans="2:18" x14ac:dyDescent="0.2">
      <c r="J39" s="7"/>
      <c r="K39" s="7"/>
      <c r="L39" s="7"/>
      <c r="M39" s="7"/>
      <c r="N39" s="7"/>
      <c r="O39" s="7"/>
      <c r="P39" s="7"/>
      <c r="Q39" s="7"/>
      <c r="R39" s="7"/>
    </row>
    <row r="40" spans="2:18" x14ac:dyDescent="0.2">
      <c r="J40" s="7"/>
      <c r="K40" s="7"/>
      <c r="L40" s="7"/>
      <c r="M40" s="7"/>
      <c r="N40" s="7"/>
      <c r="O40" s="7"/>
      <c r="P40" s="7"/>
      <c r="Q40" s="7"/>
      <c r="R40" s="7"/>
    </row>
  </sheetData>
  <mergeCells count="36">
    <mergeCell ref="B30:C30"/>
    <mergeCell ref="A31:C31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L17:M17"/>
    <mergeCell ref="N17:O17"/>
    <mergeCell ref="P17:Q17"/>
    <mergeCell ref="R17:T17"/>
    <mergeCell ref="U17:U18"/>
    <mergeCell ref="V17:X17"/>
    <mergeCell ref="A7:X7"/>
    <mergeCell ref="W13:X13"/>
    <mergeCell ref="A14:X14"/>
    <mergeCell ref="A15:X15"/>
    <mergeCell ref="A17:C17"/>
    <mergeCell ref="D17:D18"/>
    <mergeCell ref="E17:E18"/>
    <mergeCell ref="F17:G17"/>
    <mergeCell ref="H17:I17"/>
    <mergeCell ref="J17:K17"/>
    <mergeCell ref="A1:X1"/>
    <mergeCell ref="A2:X2"/>
    <mergeCell ref="A3:X3"/>
    <mergeCell ref="A4:X4"/>
    <mergeCell ref="A5:X5"/>
    <mergeCell ref="A6:X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"/>
  <sheetViews>
    <sheetView workbookViewId="0">
      <selection sqref="A1:XFD1048576"/>
    </sheetView>
  </sheetViews>
  <sheetFormatPr baseColWidth="10" defaultColWidth="11.42578125" defaultRowHeight="12.75" x14ac:dyDescent="0.2"/>
  <cols>
    <col min="1" max="1" width="11.140625" style="4" customWidth="1"/>
    <col min="2" max="2" width="6.85546875" style="4" customWidth="1"/>
    <col min="3" max="3" width="41.5703125" style="4" customWidth="1"/>
    <col min="4" max="4" width="15.28515625" style="4" bestFit="1" customWidth="1"/>
    <col min="5" max="5" width="11.42578125" style="4"/>
    <col min="6" max="6" width="13.5703125" style="4" customWidth="1"/>
    <col min="7" max="7" width="13" style="4" customWidth="1"/>
    <col min="8" max="15" width="9.28515625" style="4" hidden="1" customWidth="1"/>
    <col min="16" max="19" width="9.28515625" style="4" customWidth="1"/>
    <col min="20" max="20" width="9.140625" style="4" customWidth="1"/>
    <col min="21" max="21" width="24" style="4" customWidth="1"/>
    <col min="22" max="24" width="8.85546875" style="4" customWidth="1"/>
    <col min="25" max="16384" width="11.42578125" style="4"/>
  </cols>
  <sheetData>
    <row r="1" spans="1:24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idden="1" x14ac:dyDescent="0.2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idden="1" x14ac:dyDescent="0.2">
      <c r="A6" s="49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9" t="s">
        <v>54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x14ac:dyDescent="0.2">
      <c r="A9" s="54" t="s">
        <v>64</v>
      </c>
      <c r="B9" s="59">
        <v>152</v>
      </c>
      <c r="C9" s="60" t="s">
        <v>85</v>
      </c>
      <c r="D9" s="75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54" t="s">
        <v>1</v>
      </c>
      <c r="B10" s="59">
        <v>5</v>
      </c>
      <c r="C10" s="60" t="s">
        <v>66</v>
      </c>
      <c r="D10" s="75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54" t="s">
        <v>67</v>
      </c>
      <c r="B11" s="59">
        <v>6</v>
      </c>
      <c r="C11" s="60" t="s">
        <v>132</v>
      </c>
      <c r="D11" s="75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54" t="s">
        <v>46</v>
      </c>
      <c r="B12" s="62">
        <v>15</v>
      </c>
      <c r="C12" s="60" t="s">
        <v>133</v>
      </c>
      <c r="D12" s="75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54" t="s">
        <v>3</v>
      </c>
      <c r="B13" s="59">
        <v>9</v>
      </c>
      <c r="C13" s="60" t="s">
        <v>134</v>
      </c>
      <c r="D13" s="75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  <c r="U14" s="29"/>
      <c r="W14" s="76" t="s">
        <v>61</v>
      </c>
      <c r="X14" s="76"/>
    </row>
    <row r="15" spans="1:24" x14ac:dyDescent="0.2">
      <c r="A15" s="49" t="s">
        <v>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39" customHeight="1" x14ac:dyDescent="0.2">
      <c r="A16" s="77" t="s">
        <v>135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</row>
    <row r="17" spans="1:2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4" ht="12.75" customHeight="1" x14ac:dyDescent="0.2">
      <c r="A18" s="35" t="s">
        <v>5</v>
      </c>
      <c r="B18" s="47"/>
      <c r="C18" s="36"/>
      <c r="D18" s="37" t="s">
        <v>10</v>
      </c>
      <c r="E18" s="37" t="s">
        <v>17</v>
      </c>
      <c r="F18" s="39" t="s">
        <v>18</v>
      </c>
      <c r="G18" s="40"/>
      <c r="H18" s="39" t="s">
        <v>19</v>
      </c>
      <c r="I18" s="40"/>
      <c r="J18" s="35" t="s">
        <v>20</v>
      </c>
      <c r="K18" s="36"/>
      <c r="L18" s="35" t="s">
        <v>21</v>
      </c>
      <c r="M18" s="36"/>
      <c r="N18" s="35" t="s">
        <v>22</v>
      </c>
      <c r="O18" s="36"/>
      <c r="P18" s="35" t="s">
        <v>23</v>
      </c>
      <c r="Q18" s="36"/>
      <c r="R18" s="32" t="s">
        <v>38</v>
      </c>
      <c r="S18" s="32"/>
      <c r="T18" s="32"/>
      <c r="U18" s="33" t="s">
        <v>39</v>
      </c>
      <c r="V18" s="39" t="s">
        <v>24</v>
      </c>
      <c r="W18" s="41"/>
      <c r="X18" s="40"/>
    </row>
    <row r="19" spans="1:24" ht="24" x14ac:dyDescent="0.2">
      <c r="A19" s="31" t="s">
        <v>25</v>
      </c>
      <c r="B19" s="32" t="s">
        <v>6</v>
      </c>
      <c r="C19" s="32"/>
      <c r="D19" s="38"/>
      <c r="E19" s="38"/>
      <c r="F19" s="30" t="s">
        <v>26</v>
      </c>
      <c r="G19" s="30" t="s">
        <v>27</v>
      </c>
      <c r="H19" s="30" t="s">
        <v>15</v>
      </c>
      <c r="I19" s="30" t="s">
        <v>28</v>
      </c>
      <c r="J19" s="1" t="s">
        <v>29</v>
      </c>
      <c r="K19" s="1" t="s">
        <v>30</v>
      </c>
      <c r="L19" s="1" t="s">
        <v>29</v>
      </c>
      <c r="M19" s="1" t="s">
        <v>30</v>
      </c>
      <c r="N19" s="1" t="s">
        <v>29</v>
      </c>
      <c r="O19" s="1" t="s">
        <v>30</v>
      </c>
      <c r="P19" s="1" t="s">
        <v>29</v>
      </c>
      <c r="Q19" s="78" t="s">
        <v>30</v>
      </c>
      <c r="R19" s="1" t="s">
        <v>29</v>
      </c>
      <c r="S19" s="1" t="s">
        <v>30</v>
      </c>
      <c r="T19" s="1" t="s">
        <v>40</v>
      </c>
      <c r="U19" s="33"/>
      <c r="V19" s="30" t="s">
        <v>31</v>
      </c>
      <c r="W19" s="30" t="s">
        <v>32</v>
      </c>
      <c r="X19" s="30" t="s">
        <v>33</v>
      </c>
    </row>
    <row r="20" spans="1:24" ht="35.25" customHeight="1" x14ac:dyDescent="0.2">
      <c r="A20" s="19">
        <v>1</v>
      </c>
      <c r="B20" s="45" t="s">
        <v>136</v>
      </c>
      <c r="C20" s="46"/>
      <c r="D20" s="9" t="s">
        <v>7</v>
      </c>
      <c r="E20" s="9">
        <v>19</v>
      </c>
      <c r="F20" s="72"/>
      <c r="G20" s="72">
        <f>$G$30*E20/100</f>
        <v>1051270.19</v>
      </c>
      <c r="H20" s="3">
        <f>J20+L20+N20+P20</f>
        <v>4</v>
      </c>
      <c r="I20" s="3">
        <f>K20+M20+O20+Q20</f>
        <v>4</v>
      </c>
      <c r="J20" s="19">
        <v>1</v>
      </c>
      <c r="K20" s="14">
        <v>1</v>
      </c>
      <c r="L20" s="19">
        <v>1</v>
      </c>
      <c r="M20" s="2">
        <v>1</v>
      </c>
      <c r="N20" s="19">
        <v>1</v>
      </c>
      <c r="O20" s="2">
        <v>1</v>
      </c>
      <c r="P20" s="19">
        <v>1</v>
      </c>
      <c r="Q20" s="2">
        <v>1</v>
      </c>
      <c r="R20" s="18">
        <f>J20+L20+N20+P20</f>
        <v>4</v>
      </c>
      <c r="S20" s="18">
        <f>K20+M20+O20+Q20</f>
        <v>4</v>
      </c>
      <c r="T20" s="18">
        <f>S20-R20</f>
        <v>0</v>
      </c>
      <c r="U20" s="79"/>
      <c r="V20" s="2"/>
      <c r="W20" s="2"/>
      <c r="X20" s="2"/>
    </row>
    <row r="21" spans="1:24" ht="36" customHeight="1" x14ac:dyDescent="0.2">
      <c r="A21" s="19">
        <v>2</v>
      </c>
      <c r="B21" s="45" t="s">
        <v>137</v>
      </c>
      <c r="C21" s="46"/>
      <c r="D21" s="9" t="s">
        <v>7</v>
      </c>
      <c r="E21" s="9">
        <v>5</v>
      </c>
      <c r="F21" s="72">
        <f t="shared" ref="F21:F29" si="0">$F$30*E21/100</f>
        <v>276650.05</v>
      </c>
      <c r="G21" s="72">
        <f t="shared" ref="G21:G29" si="1">$G$30*E21/100</f>
        <v>276650.05</v>
      </c>
      <c r="H21" s="3">
        <f t="shared" ref="H21:I29" si="2">J21+L21+N21+P21</f>
        <v>1</v>
      </c>
      <c r="I21" s="3">
        <f t="shared" si="2"/>
        <v>1</v>
      </c>
      <c r="J21" s="19">
        <v>1</v>
      </c>
      <c r="K21" s="14">
        <v>1</v>
      </c>
      <c r="L21" s="19">
        <v>0</v>
      </c>
      <c r="M21" s="2">
        <v>0</v>
      </c>
      <c r="N21" s="19">
        <v>0</v>
      </c>
      <c r="O21" s="2">
        <v>0</v>
      </c>
      <c r="P21" s="19">
        <v>0</v>
      </c>
      <c r="Q21" s="2">
        <v>0</v>
      </c>
      <c r="R21" s="18">
        <f t="shared" ref="R21:S30" si="3">J21+L21+N21+P21</f>
        <v>1</v>
      </c>
      <c r="S21" s="18">
        <f t="shared" si="3"/>
        <v>1</v>
      </c>
      <c r="T21" s="18">
        <f t="shared" ref="T21:T30" si="4">S21-R21</f>
        <v>0</v>
      </c>
      <c r="U21" s="79"/>
      <c r="V21" s="2"/>
      <c r="W21" s="2"/>
      <c r="X21" s="2"/>
    </row>
    <row r="22" spans="1:24" ht="43.5" customHeight="1" x14ac:dyDescent="0.2">
      <c r="A22" s="19">
        <v>3</v>
      </c>
      <c r="B22" s="45" t="s">
        <v>138</v>
      </c>
      <c r="C22" s="46"/>
      <c r="D22" s="9" t="s">
        <v>139</v>
      </c>
      <c r="E22" s="9">
        <v>1</v>
      </c>
      <c r="F22" s="72">
        <f t="shared" si="0"/>
        <v>55330.01</v>
      </c>
      <c r="G22" s="72">
        <f t="shared" si="1"/>
        <v>55330.01</v>
      </c>
      <c r="H22" s="3">
        <f t="shared" si="2"/>
        <v>1</v>
      </c>
      <c r="I22" s="3">
        <f t="shared" si="2"/>
        <v>1</v>
      </c>
      <c r="J22" s="19">
        <v>0</v>
      </c>
      <c r="K22" s="14">
        <v>0</v>
      </c>
      <c r="L22" s="19">
        <v>1</v>
      </c>
      <c r="M22" s="2">
        <v>1</v>
      </c>
      <c r="N22" s="19">
        <v>0</v>
      </c>
      <c r="O22" s="2">
        <v>0</v>
      </c>
      <c r="P22" s="19">
        <v>0</v>
      </c>
      <c r="Q22" s="2">
        <v>0</v>
      </c>
      <c r="R22" s="18">
        <f t="shared" si="3"/>
        <v>1</v>
      </c>
      <c r="S22" s="18">
        <f t="shared" si="3"/>
        <v>1</v>
      </c>
      <c r="T22" s="18">
        <f t="shared" si="4"/>
        <v>0</v>
      </c>
      <c r="U22" s="79"/>
      <c r="V22" s="2"/>
      <c r="W22" s="2"/>
      <c r="X22" s="2"/>
    </row>
    <row r="23" spans="1:24" ht="53.25" customHeight="1" x14ac:dyDescent="0.2">
      <c r="A23" s="19">
        <v>4</v>
      </c>
      <c r="B23" s="45" t="s">
        <v>140</v>
      </c>
      <c r="C23" s="46"/>
      <c r="D23" s="9" t="s">
        <v>141</v>
      </c>
      <c r="E23" s="9">
        <v>15</v>
      </c>
      <c r="F23" s="72">
        <f t="shared" si="0"/>
        <v>829950.15</v>
      </c>
      <c r="G23" s="72">
        <f t="shared" si="1"/>
        <v>829950.15</v>
      </c>
      <c r="H23" s="3">
        <f t="shared" si="2"/>
        <v>4</v>
      </c>
      <c r="I23" s="3">
        <f t="shared" si="2"/>
        <v>4</v>
      </c>
      <c r="J23" s="19">
        <v>1</v>
      </c>
      <c r="K23" s="14">
        <v>1</v>
      </c>
      <c r="L23" s="19">
        <v>1</v>
      </c>
      <c r="M23" s="2">
        <v>1</v>
      </c>
      <c r="N23" s="19">
        <v>1</v>
      </c>
      <c r="O23" s="2">
        <v>1</v>
      </c>
      <c r="P23" s="19">
        <v>1</v>
      </c>
      <c r="Q23" s="2">
        <v>1</v>
      </c>
      <c r="R23" s="18">
        <f t="shared" si="3"/>
        <v>4</v>
      </c>
      <c r="S23" s="18">
        <f t="shared" si="3"/>
        <v>4</v>
      </c>
      <c r="T23" s="18">
        <f t="shared" si="4"/>
        <v>0</v>
      </c>
      <c r="U23" s="79"/>
      <c r="V23" s="2"/>
      <c r="W23" s="2"/>
      <c r="X23" s="2"/>
    </row>
    <row r="24" spans="1:24" ht="47.25" customHeight="1" x14ac:dyDescent="0.2">
      <c r="A24" s="19">
        <v>5</v>
      </c>
      <c r="B24" s="45" t="s">
        <v>142</v>
      </c>
      <c r="C24" s="46"/>
      <c r="D24" s="9" t="s">
        <v>143</v>
      </c>
      <c r="E24" s="9">
        <v>10</v>
      </c>
      <c r="F24" s="72">
        <f t="shared" si="0"/>
        <v>553300.1</v>
      </c>
      <c r="G24" s="72">
        <f t="shared" si="1"/>
        <v>553300.1</v>
      </c>
      <c r="H24" s="3">
        <f t="shared" si="2"/>
        <v>4</v>
      </c>
      <c r="I24" s="3">
        <f t="shared" si="2"/>
        <v>4</v>
      </c>
      <c r="J24" s="19">
        <v>1</v>
      </c>
      <c r="K24" s="14">
        <v>1</v>
      </c>
      <c r="L24" s="19">
        <v>1</v>
      </c>
      <c r="M24" s="2">
        <v>1</v>
      </c>
      <c r="N24" s="19">
        <v>1</v>
      </c>
      <c r="O24" s="2">
        <v>1</v>
      </c>
      <c r="P24" s="19">
        <v>1</v>
      </c>
      <c r="Q24" s="2">
        <v>1</v>
      </c>
      <c r="R24" s="18">
        <f t="shared" si="3"/>
        <v>4</v>
      </c>
      <c r="S24" s="18">
        <f t="shared" si="3"/>
        <v>4</v>
      </c>
      <c r="T24" s="18">
        <f t="shared" si="4"/>
        <v>0</v>
      </c>
      <c r="U24" s="79"/>
      <c r="V24" s="13"/>
      <c r="W24" s="13"/>
      <c r="X24" s="13"/>
    </row>
    <row r="25" spans="1:24" ht="43.5" customHeight="1" x14ac:dyDescent="0.2">
      <c r="A25" s="19">
        <v>6</v>
      </c>
      <c r="B25" s="45" t="s">
        <v>144</v>
      </c>
      <c r="C25" s="46"/>
      <c r="D25" s="9" t="s">
        <v>7</v>
      </c>
      <c r="E25" s="9">
        <v>10</v>
      </c>
      <c r="F25" s="72">
        <f t="shared" si="0"/>
        <v>553300.1</v>
      </c>
      <c r="G25" s="72">
        <f t="shared" si="1"/>
        <v>553300.1</v>
      </c>
      <c r="H25" s="3">
        <f t="shared" si="2"/>
        <v>4</v>
      </c>
      <c r="I25" s="3">
        <f t="shared" si="2"/>
        <v>4</v>
      </c>
      <c r="J25" s="19">
        <v>1</v>
      </c>
      <c r="K25" s="14">
        <v>1</v>
      </c>
      <c r="L25" s="19">
        <v>1</v>
      </c>
      <c r="M25" s="2">
        <v>1</v>
      </c>
      <c r="N25" s="19">
        <v>1</v>
      </c>
      <c r="O25" s="2">
        <v>1</v>
      </c>
      <c r="P25" s="19">
        <v>1</v>
      </c>
      <c r="Q25" s="2">
        <v>1</v>
      </c>
      <c r="R25" s="18">
        <f t="shared" si="3"/>
        <v>4</v>
      </c>
      <c r="S25" s="18">
        <f t="shared" si="3"/>
        <v>4</v>
      </c>
      <c r="T25" s="18">
        <f t="shared" si="4"/>
        <v>0</v>
      </c>
      <c r="U25" s="79"/>
      <c r="V25" s="13"/>
      <c r="W25" s="13"/>
      <c r="X25" s="13"/>
    </row>
    <row r="26" spans="1:24" ht="104.25" customHeight="1" x14ac:dyDescent="0.2">
      <c r="A26" s="19">
        <v>7</v>
      </c>
      <c r="B26" s="45" t="s">
        <v>145</v>
      </c>
      <c r="C26" s="46"/>
      <c r="D26" s="9" t="s">
        <v>146</v>
      </c>
      <c r="E26" s="9">
        <v>10</v>
      </c>
      <c r="F26" s="72">
        <f t="shared" si="0"/>
        <v>553300.1</v>
      </c>
      <c r="G26" s="72">
        <f t="shared" si="1"/>
        <v>553300.1</v>
      </c>
      <c r="H26" s="3">
        <f t="shared" si="2"/>
        <v>4</v>
      </c>
      <c r="I26" s="3">
        <f t="shared" si="2"/>
        <v>0</v>
      </c>
      <c r="J26" s="19">
        <v>1</v>
      </c>
      <c r="K26" s="14">
        <v>0</v>
      </c>
      <c r="L26" s="19">
        <v>1</v>
      </c>
      <c r="M26" s="2">
        <v>0</v>
      </c>
      <c r="N26" s="19">
        <v>1</v>
      </c>
      <c r="O26" s="2">
        <v>0</v>
      </c>
      <c r="P26" s="19">
        <v>1</v>
      </c>
      <c r="Q26" s="2">
        <v>0</v>
      </c>
      <c r="R26" s="18">
        <f t="shared" si="3"/>
        <v>4</v>
      </c>
      <c r="S26" s="18">
        <f t="shared" si="3"/>
        <v>0</v>
      </c>
      <c r="T26" s="18">
        <f t="shared" si="4"/>
        <v>-4</v>
      </c>
      <c r="U26" s="79" t="s">
        <v>147</v>
      </c>
      <c r="V26" s="13"/>
      <c r="W26" s="13"/>
      <c r="X26" s="13"/>
    </row>
    <row r="27" spans="1:24" ht="58.5" customHeight="1" x14ac:dyDescent="0.2">
      <c r="A27" s="19">
        <v>8</v>
      </c>
      <c r="B27" s="45" t="s">
        <v>148</v>
      </c>
      <c r="C27" s="46"/>
      <c r="D27" s="9" t="s">
        <v>7</v>
      </c>
      <c r="E27" s="9">
        <v>10</v>
      </c>
      <c r="F27" s="72">
        <f t="shared" si="0"/>
        <v>553300.1</v>
      </c>
      <c r="G27" s="72">
        <f t="shared" si="1"/>
        <v>553300.1</v>
      </c>
      <c r="H27" s="3">
        <f t="shared" si="2"/>
        <v>4</v>
      </c>
      <c r="I27" s="3">
        <f t="shared" si="2"/>
        <v>4</v>
      </c>
      <c r="J27" s="19">
        <v>1</v>
      </c>
      <c r="K27" s="14">
        <v>1</v>
      </c>
      <c r="L27" s="19">
        <v>1</v>
      </c>
      <c r="M27" s="2">
        <v>1</v>
      </c>
      <c r="N27" s="19">
        <v>1</v>
      </c>
      <c r="O27" s="2">
        <v>1</v>
      </c>
      <c r="P27" s="19">
        <v>1</v>
      </c>
      <c r="Q27" s="2">
        <v>1</v>
      </c>
      <c r="R27" s="18">
        <f t="shared" si="3"/>
        <v>4</v>
      </c>
      <c r="S27" s="18">
        <f t="shared" si="3"/>
        <v>4</v>
      </c>
      <c r="T27" s="18">
        <f t="shared" si="4"/>
        <v>0</v>
      </c>
      <c r="U27" s="79"/>
      <c r="V27" s="13"/>
      <c r="W27" s="13"/>
      <c r="X27" s="13"/>
    </row>
    <row r="28" spans="1:24" ht="34.5" customHeight="1" x14ac:dyDescent="0.2">
      <c r="A28" s="19">
        <v>9</v>
      </c>
      <c r="B28" s="45" t="s">
        <v>149</v>
      </c>
      <c r="C28" s="46"/>
      <c r="D28" s="9" t="s">
        <v>7</v>
      </c>
      <c r="E28" s="9">
        <v>10</v>
      </c>
      <c r="F28" s="72">
        <f t="shared" si="0"/>
        <v>553300.1</v>
      </c>
      <c r="G28" s="72">
        <f t="shared" si="1"/>
        <v>553300.1</v>
      </c>
      <c r="H28" s="3">
        <f t="shared" si="2"/>
        <v>4</v>
      </c>
      <c r="I28" s="3">
        <f t="shared" si="2"/>
        <v>4</v>
      </c>
      <c r="J28" s="19">
        <v>1</v>
      </c>
      <c r="K28" s="14">
        <v>1</v>
      </c>
      <c r="L28" s="19">
        <v>1</v>
      </c>
      <c r="M28" s="2">
        <v>1</v>
      </c>
      <c r="N28" s="19">
        <v>1</v>
      </c>
      <c r="O28" s="2">
        <v>1</v>
      </c>
      <c r="P28" s="19">
        <v>1</v>
      </c>
      <c r="Q28" s="2">
        <v>1</v>
      </c>
      <c r="R28" s="18">
        <f t="shared" si="3"/>
        <v>4</v>
      </c>
      <c r="S28" s="18">
        <f t="shared" si="3"/>
        <v>4</v>
      </c>
      <c r="T28" s="18">
        <f t="shared" si="4"/>
        <v>0</v>
      </c>
      <c r="U28" s="23"/>
      <c r="V28" s="13"/>
      <c r="W28" s="13"/>
      <c r="X28" s="13"/>
    </row>
    <row r="29" spans="1:24" ht="81" customHeight="1" x14ac:dyDescent="0.2">
      <c r="A29" s="19">
        <v>10</v>
      </c>
      <c r="B29" s="45" t="s">
        <v>150</v>
      </c>
      <c r="C29" s="46"/>
      <c r="D29" s="9" t="s">
        <v>7</v>
      </c>
      <c r="E29" s="9">
        <v>10</v>
      </c>
      <c r="F29" s="72">
        <f t="shared" si="0"/>
        <v>553300.1</v>
      </c>
      <c r="G29" s="72">
        <f t="shared" si="1"/>
        <v>553300.1</v>
      </c>
      <c r="H29" s="3">
        <f t="shared" si="2"/>
        <v>4</v>
      </c>
      <c r="I29" s="3">
        <f t="shared" si="2"/>
        <v>4</v>
      </c>
      <c r="J29" s="19">
        <v>1</v>
      </c>
      <c r="K29" s="14">
        <v>1</v>
      </c>
      <c r="L29" s="19">
        <v>1</v>
      </c>
      <c r="M29" s="2">
        <v>1</v>
      </c>
      <c r="N29" s="19">
        <v>1</v>
      </c>
      <c r="O29" s="2">
        <v>1</v>
      </c>
      <c r="P29" s="19">
        <v>1</v>
      </c>
      <c r="Q29" s="2">
        <v>1</v>
      </c>
      <c r="R29" s="18">
        <f t="shared" si="3"/>
        <v>4</v>
      </c>
      <c r="S29" s="18">
        <f t="shared" si="3"/>
        <v>4</v>
      </c>
      <c r="T29" s="18">
        <f t="shared" si="4"/>
        <v>0</v>
      </c>
      <c r="U29" s="23" t="s">
        <v>151</v>
      </c>
      <c r="V29" s="13"/>
      <c r="W29" s="13"/>
      <c r="X29" s="13"/>
    </row>
    <row r="30" spans="1:24" s="6" customFormat="1" ht="36.75" customHeight="1" x14ac:dyDescent="0.2">
      <c r="A30" s="42" t="s">
        <v>34</v>
      </c>
      <c r="B30" s="43"/>
      <c r="C30" s="44"/>
      <c r="D30" s="9"/>
      <c r="E30" s="9">
        <f>SUM(E20:E29)</f>
        <v>100</v>
      </c>
      <c r="F30" s="10">
        <v>5533001</v>
      </c>
      <c r="G30" s="10">
        <v>5533001</v>
      </c>
      <c r="H30" s="80">
        <f t="shared" ref="H30:Q30" si="5">SUM(H20:H29)</f>
        <v>34</v>
      </c>
      <c r="I30" s="66">
        <f t="shared" si="5"/>
        <v>30</v>
      </c>
      <c r="J30" s="66">
        <f t="shared" si="5"/>
        <v>9</v>
      </c>
      <c r="K30" s="66">
        <f t="shared" si="5"/>
        <v>8</v>
      </c>
      <c r="L30" s="80">
        <f t="shared" si="5"/>
        <v>9</v>
      </c>
      <c r="M30" s="10">
        <f t="shared" si="5"/>
        <v>8</v>
      </c>
      <c r="N30" s="80">
        <f t="shared" si="5"/>
        <v>8</v>
      </c>
      <c r="O30" s="10">
        <f t="shared" si="5"/>
        <v>7</v>
      </c>
      <c r="P30" s="80">
        <f t="shared" si="5"/>
        <v>8</v>
      </c>
      <c r="Q30" s="10">
        <f t="shared" si="5"/>
        <v>7</v>
      </c>
      <c r="R30" s="15">
        <f t="shared" si="3"/>
        <v>34</v>
      </c>
      <c r="S30" s="15">
        <f t="shared" si="3"/>
        <v>30</v>
      </c>
      <c r="T30" s="15">
        <f t="shared" si="4"/>
        <v>-4</v>
      </c>
      <c r="U30" s="15"/>
      <c r="V30" s="24"/>
      <c r="W30" s="24"/>
      <c r="X30" s="24"/>
    </row>
    <row r="31" spans="1:24" s="5" customFormat="1" ht="14.25" customHeight="1" x14ac:dyDescent="0.2">
      <c r="F31" s="11"/>
    </row>
    <row r="32" spans="1:24" s="5" customFormat="1" ht="14.25" customHeight="1" x14ac:dyDescent="0.2">
      <c r="B32" s="12" t="s">
        <v>35</v>
      </c>
      <c r="F32" s="11"/>
      <c r="H32" s="5" t="s">
        <v>36</v>
      </c>
    </row>
    <row r="33" spans="10:16" x14ac:dyDescent="0.2">
      <c r="J33" s="7"/>
      <c r="K33" s="7"/>
      <c r="L33" s="7"/>
      <c r="M33" s="7"/>
      <c r="N33" s="7"/>
      <c r="O33" s="7"/>
      <c r="P33" s="7"/>
    </row>
    <row r="34" spans="10:16" x14ac:dyDescent="0.2">
      <c r="J34" s="7"/>
      <c r="K34" s="7"/>
      <c r="L34" s="7"/>
      <c r="M34" s="7"/>
      <c r="N34" s="7"/>
      <c r="O34" s="7"/>
      <c r="P34" s="7"/>
    </row>
    <row r="35" spans="10:16" x14ac:dyDescent="0.2">
      <c r="J35" s="7"/>
      <c r="K35" s="7"/>
      <c r="L35" s="7"/>
      <c r="M35" s="7"/>
      <c r="N35" s="7"/>
      <c r="O35" s="7"/>
      <c r="P35" s="7"/>
    </row>
    <row r="36" spans="10:16" x14ac:dyDescent="0.2">
      <c r="J36" s="7"/>
      <c r="K36" s="7"/>
      <c r="L36" s="7"/>
      <c r="M36" s="7"/>
      <c r="N36" s="7"/>
      <c r="O36" s="7"/>
      <c r="P36" s="7"/>
    </row>
    <row r="37" spans="10:16" x14ac:dyDescent="0.2">
      <c r="J37" s="7"/>
      <c r="K37" s="7"/>
      <c r="L37" s="7"/>
      <c r="M37" s="7"/>
      <c r="N37" s="7"/>
      <c r="O37" s="7"/>
      <c r="P37" s="7"/>
    </row>
    <row r="38" spans="10:16" x14ac:dyDescent="0.2">
      <c r="J38" s="7"/>
      <c r="K38" s="7"/>
      <c r="L38" s="7"/>
      <c r="M38" s="7"/>
      <c r="N38" s="7"/>
      <c r="O38" s="7"/>
      <c r="P38" s="7"/>
    </row>
    <row r="39" spans="10:16" x14ac:dyDescent="0.2">
      <c r="J39" s="7"/>
      <c r="K39" s="7"/>
      <c r="L39" s="7"/>
      <c r="M39" s="7"/>
      <c r="N39" s="7"/>
      <c r="O39" s="7"/>
      <c r="P39" s="7"/>
    </row>
    <row r="40" spans="10:16" x14ac:dyDescent="0.2">
      <c r="J40" s="7"/>
      <c r="K40" s="7"/>
      <c r="L40" s="7"/>
      <c r="M40" s="7"/>
      <c r="N40" s="7"/>
      <c r="O40" s="7"/>
      <c r="P40" s="7"/>
    </row>
    <row r="41" spans="10:16" x14ac:dyDescent="0.2">
      <c r="J41" s="7"/>
      <c r="K41" s="7"/>
      <c r="L41" s="7"/>
      <c r="M41" s="7"/>
      <c r="N41" s="7"/>
      <c r="O41" s="7"/>
      <c r="P41" s="7"/>
    </row>
    <row r="42" spans="10:16" x14ac:dyDescent="0.2">
      <c r="J42" s="7"/>
      <c r="K42" s="7"/>
      <c r="L42" s="7"/>
      <c r="M42" s="7"/>
      <c r="N42" s="7"/>
      <c r="O42" s="7"/>
      <c r="P42" s="7"/>
    </row>
    <row r="43" spans="10:16" x14ac:dyDescent="0.2">
      <c r="J43" s="7"/>
      <c r="K43" s="7"/>
      <c r="L43" s="7"/>
      <c r="M43" s="7"/>
      <c r="N43" s="7"/>
      <c r="O43" s="7"/>
      <c r="P43" s="7"/>
    </row>
    <row r="44" spans="10:16" x14ac:dyDescent="0.2">
      <c r="J44" s="7"/>
      <c r="K44" s="7"/>
      <c r="L44" s="7"/>
      <c r="M44" s="7"/>
      <c r="N44" s="7"/>
      <c r="O44" s="7"/>
      <c r="P44" s="7"/>
    </row>
    <row r="45" spans="10:16" x14ac:dyDescent="0.2">
      <c r="J45" s="7"/>
      <c r="K45" s="7"/>
      <c r="L45" s="7"/>
      <c r="M45" s="7"/>
      <c r="N45" s="7"/>
      <c r="O45" s="7"/>
      <c r="P45" s="7"/>
    </row>
    <row r="46" spans="10:16" x14ac:dyDescent="0.2">
      <c r="J46" s="7"/>
      <c r="K46" s="7"/>
      <c r="L46" s="7"/>
      <c r="M46" s="7"/>
      <c r="N46" s="7"/>
      <c r="O46" s="7"/>
      <c r="P46" s="7"/>
    </row>
    <row r="47" spans="10:16" x14ac:dyDescent="0.2">
      <c r="J47" s="7"/>
      <c r="K47" s="7"/>
      <c r="L47" s="7"/>
      <c r="M47" s="7"/>
      <c r="N47" s="7"/>
      <c r="O47" s="7"/>
      <c r="P47" s="7"/>
    </row>
    <row r="48" spans="10:16" x14ac:dyDescent="0.2">
      <c r="J48" s="7"/>
      <c r="K48" s="7"/>
      <c r="L48" s="7"/>
      <c r="M48" s="7"/>
      <c r="N48" s="7"/>
      <c r="O48" s="7"/>
      <c r="P48" s="7"/>
    </row>
    <row r="49" spans="10:16" x14ac:dyDescent="0.2">
      <c r="J49" s="7"/>
      <c r="K49" s="7"/>
      <c r="L49" s="7"/>
      <c r="M49" s="7"/>
      <c r="N49" s="7"/>
      <c r="O49" s="7"/>
      <c r="P49" s="7"/>
    </row>
    <row r="50" spans="10:16" x14ac:dyDescent="0.2">
      <c r="J50" s="7"/>
      <c r="K50" s="7"/>
      <c r="L50" s="7"/>
      <c r="M50" s="7"/>
      <c r="N50" s="7"/>
      <c r="O50" s="7"/>
      <c r="P50" s="7"/>
    </row>
    <row r="51" spans="10:16" x14ac:dyDescent="0.2">
      <c r="J51" s="7"/>
      <c r="K51" s="7"/>
      <c r="L51" s="7"/>
      <c r="M51" s="7"/>
      <c r="N51" s="7"/>
      <c r="O51" s="7"/>
      <c r="P51" s="7"/>
    </row>
    <row r="52" spans="10:16" x14ac:dyDescent="0.2">
      <c r="J52" s="7"/>
      <c r="K52" s="7"/>
      <c r="L52" s="7"/>
      <c r="M52" s="7"/>
      <c r="N52" s="7"/>
      <c r="O52" s="7"/>
      <c r="P52" s="7"/>
    </row>
    <row r="53" spans="10:16" x14ac:dyDescent="0.2">
      <c r="J53" s="7"/>
      <c r="K53" s="7"/>
      <c r="L53" s="7"/>
      <c r="M53" s="7"/>
      <c r="N53" s="7"/>
      <c r="O53" s="7"/>
      <c r="P53" s="7"/>
    </row>
    <row r="54" spans="10:16" x14ac:dyDescent="0.2">
      <c r="J54" s="7"/>
      <c r="K54" s="7"/>
      <c r="L54" s="7"/>
      <c r="M54" s="7"/>
      <c r="N54" s="7"/>
      <c r="O54" s="7"/>
      <c r="P54" s="7"/>
    </row>
    <row r="55" spans="10:16" x14ac:dyDescent="0.2">
      <c r="J55" s="7"/>
      <c r="K55" s="7"/>
      <c r="L55" s="7"/>
      <c r="M55" s="7"/>
      <c r="N55" s="7"/>
      <c r="O55" s="7"/>
      <c r="P55" s="7"/>
    </row>
    <row r="56" spans="10:16" x14ac:dyDescent="0.2">
      <c r="J56" s="7"/>
      <c r="K56" s="7"/>
      <c r="L56" s="7"/>
      <c r="M56" s="7"/>
      <c r="N56" s="7"/>
      <c r="O56" s="7"/>
      <c r="P56" s="7"/>
    </row>
    <row r="57" spans="10:16" x14ac:dyDescent="0.2">
      <c r="J57" s="7"/>
      <c r="K57" s="7"/>
      <c r="L57" s="7"/>
      <c r="M57" s="7"/>
      <c r="N57" s="7"/>
      <c r="O57" s="7"/>
      <c r="P57" s="7"/>
    </row>
    <row r="58" spans="10:16" x14ac:dyDescent="0.2">
      <c r="J58" s="7"/>
      <c r="K58" s="7"/>
      <c r="L58" s="7"/>
      <c r="M58" s="7"/>
      <c r="N58" s="7"/>
      <c r="O58" s="7"/>
      <c r="P58" s="7"/>
    </row>
    <row r="59" spans="10:16" x14ac:dyDescent="0.2">
      <c r="J59" s="7"/>
      <c r="K59" s="7"/>
      <c r="L59" s="7"/>
      <c r="M59" s="7"/>
      <c r="N59" s="7"/>
      <c r="O59" s="7"/>
      <c r="P59" s="7"/>
    </row>
    <row r="60" spans="10:16" x14ac:dyDescent="0.2">
      <c r="J60" s="7"/>
      <c r="K60" s="7"/>
      <c r="L60" s="7"/>
      <c r="M60" s="7"/>
      <c r="N60" s="7"/>
      <c r="O60" s="7"/>
      <c r="P60" s="7"/>
    </row>
    <row r="61" spans="10:16" x14ac:dyDescent="0.2">
      <c r="J61" s="7"/>
      <c r="K61" s="7"/>
      <c r="L61" s="7"/>
      <c r="M61" s="7"/>
      <c r="N61" s="7"/>
      <c r="O61" s="7"/>
      <c r="P61" s="7"/>
    </row>
    <row r="62" spans="10:16" x14ac:dyDescent="0.2">
      <c r="J62" s="7"/>
      <c r="K62" s="7"/>
      <c r="L62" s="7"/>
      <c r="M62" s="7"/>
      <c r="N62" s="7"/>
      <c r="O62" s="7"/>
      <c r="P62" s="7"/>
    </row>
    <row r="63" spans="10:16" x14ac:dyDescent="0.2">
      <c r="J63" s="7"/>
      <c r="K63" s="7"/>
      <c r="L63" s="7"/>
      <c r="M63" s="7"/>
      <c r="N63" s="7"/>
      <c r="O63" s="7"/>
      <c r="P63" s="7"/>
    </row>
    <row r="64" spans="10:16" x14ac:dyDescent="0.2">
      <c r="J64" s="7"/>
      <c r="K64" s="7"/>
      <c r="L64" s="7"/>
      <c r="M64" s="7"/>
      <c r="N64" s="7"/>
      <c r="O64" s="7"/>
      <c r="P64" s="7"/>
    </row>
    <row r="65" spans="10:16" x14ac:dyDescent="0.2">
      <c r="J65" s="7"/>
      <c r="K65" s="7"/>
      <c r="L65" s="7"/>
      <c r="M65" s="7"/>
      <c r="N65" s="7"/>
      <c r="O65" s="7"/>
      <c r="P65" s="7"/>
    </row>
    <row r="66" spans="10:16" x14ac:dyDescent="0.2">
      <c r="J66" s="7"/>
      <c r="K66" s="7"/>
      <c r="L66" s="7"/>
      <c r="M66" s="7"/>
      <c r="N66" s="7"/>
      <c r="O66" s="7"/>
      <c r="P66" s="7"/>
    </row>
    <row r="67" spans="10:16" x14ac:dyDescent="0.2">
      <c r="J67" s="7"/>
      <c r="K67" s="7"/>
      <c r="L67" s="7"/>
      <c r="M67" s="7"/>
      <c r="N67" s="7"/>
      <c r="O67" s="7"/>
      <c r="P67" s="7"/>
    </row>
    <row r="68" spans="10:16" x14ac:dyDescent="0.2">
      <c r="J68" s="7"/>
      <c r="K68" s="7"/>
      <c r="L68" s="7"/>
      <c r="M68" s="7"/>
      <c r="N68" s="7"/>
      <c r="O68" s="7"/>
      <c r="P68" s="7"/>
    </row>
    <row r="69" spans="10:16" x14ac:dyDescent="0.2">
      <c r="J69" s="7"/>
      <c r="K69" s="7"/>
      <c r="L69" s="7"/>
      <c r="M69" s="7"/>
      <c r="N69" s="7"/>
      <c r="O69" s="7"/>
      <c r="P69" s="7"/>
    </row>
    <row r="70" spans="10:16" x14ac:dyDescent="0.2">
      <c r="J70" s="7"/>
      <c r="K70" s="7"/>
      <c r="L70" s="7"/>
      <c r="M70" s="7"/>
      <c r="N70" s="7"/>
      <c r="O70" s="7"/>
      <c r="P70" s="7"/>
    </row>
    <row r="71" spans="10:16" x14ac:dyDescent="0.2">
      <c r="J71" s="7"/>
      <c r="K71" s="7"/>
      <c r="L71" s="7"/>
      <c r="M71" s="7"/>
      <c r="N71" s="7"/>
      <c r="O71" s="7"/>
      <c r="P71" s="7"/>
    </row>
    <row r="72" spans="10:16" x14ac:dyDescent="0.2">
      <c r="J72" s="7"/>
      <c r="K72" s="7"/>
      <c r="L72" s="7"/>
      <c r="M72" s="7"/>
      <c r="N72" s="7"/>
      <c r="O72" s="7"/>
      <c r="P72" s="7"/>
    </row>
    <row r="73" spans="10:16" x14ac:dyDescent="0.2">
      <c r="J73" s="7"/>
      <c r="K73" s="7"/>
      <c r="L73" s="7"/>
      <c r="M73" s="7"/>
      <c r="N73" s="7"/>
      <c r="O73" s="7"/>
      <c r="P73" s="7"/>
    </row>
    <row r="74" spans="10:16" x14ac:dyDescent="0.2">
      <c r="J74" s="7"/>
      <c r="K74" s="7"/>
      <c r="L74" s="7"/>
      <c r="M74" s="7"/>
      <c r="N74" s="7"/>
      <c r="O74" s="7"/>
      <c r="P74" s="7"/>
    </row>
    <row r="75" spans="10:16" x14ac:dyDescent="0.2">
      <c r="J75" s="7"/>
      <c r="K75" s="7"/>
      <c r="L75" s="7"/>
      <c r="M75" s="7"/>
      <c r="N75" s="7"/>
      <c r="O75" s="7"/>
      <c r="P75" s="7"/>
    </row>
    <row r="76" spans="10:16" x14ac:dyDescent="0.2">
      <c r="J76" s="7"/>
      <c r="K76" s="7"/>
      <c r="L76" s="7"/>
      <c r="M76" s="7"/>
      <c r="N76" s="7"/>
      <c r="O76" s="7"/>
      <c r="P76" s="7"/>
    </row>
    <row r="77" spans="10:16" x14ac:dyDescent="0.2">
      <c r="J77" s="7"/>
      <c r="K77" s="7"/>
      <c r="L77" s="7"/>
      <c r="M77" s="7"/>
      <c r="N77" s="7"/>
      <c r="O77" s="7"/>
      <c r="P77" s="7"/>
    </row>
    <row r="78" spans="10:16" x14ac:dyDescent="0.2">
      <c r="J78" s="7"/>
      <c r="K78" s="7"/>
      <c r="L78" s="7"/>
      <c r="M78" s="7"/>
      <c r="N78" s="7"/>
      <c r="O78" s="7"/>
      <c r="P78" s="7"/>
    </row>
    <row r="79" spans="10:16" x14ac:dyDescent="0.2">
      <c r="J79" s="7"/>
      <c r="K79" s="7"/>
      <c r="L79" s="7"/>
      <c r="M79" s="7"/>
      <c r="N79" s="7"/>
      <c r="O79" s="7"/>
      <c r="P79" s="7"/>
    </row>
  </sheetData>
  <mergeCells count="34">
    <mergeCell ref="B25:C25"/>
    <mergeCell ref="B26:C26"/>
    <mergeCell ref="B27:C27"/>
    <mergeCell ref="B28:C28"/>
    <mergeCell ref="B29:C29"/>
    <mergeCell ref="A30:C30"/>
    <mergeCell ref="B19:C19"/>
    <mergeCell ref="B20:C20"/>
    <mergeCell ref="B21:C21"/>
    <mergeCell ref="B22:C22"/>
    <mergeCell ref="B23:C23"/>
    <mergeCell ref="B24:C24"/>
    <mergeCell ref="L18:M18"/>
    <mergeCell ref="N18:O18"/>
    <mergeCell ref="P18:Q18"/>
    <mergeCell ref="R18:T18"/>
    <mergeCell ref="U18:U19"/>
    <mergeCell ref="V18:X18"/>
    <mergeCell ref="A7:X7"/>
    <mergeCell ref="W14:X14"/>
    <mergeCell ref="A15:X15"/>
    <mergeCell ref="A16:X16"/>
    <mergeCell ref="A18:C18"/>
    <mergeCell ref="D18:D19"/>
    <mergeCell ref="E18:E19"/>
    <mergeCell ref="F18:G18"/>
    <mergeCell ref="H18:I18"/>
    <mergeCell ref="J18:K18"/>
    <mergeCell ref="A1:X1"/>
    <mergeCell ref="A2:X2"/>
    <mergeCell ref="A3:X3"/>
    <mergeCell ref="A4:X4"/>
    <mergeCell ref="A5:X5"/>
    <mergeCell ref="A6:X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workbookViewId="0">
      <selection activeCell="A15" sqref="A15:X15"/>
    </sheetView>
  </sheetViews>
  <sheetFormatPr baseColWidth="10" defaultRowHeight="12.75" x14ac:dyDescent="0.2"/>
  <cols>
    <col min="1" max="1" width="11.140625" style="4" customWidth="1"/>
    <col min="2" max="2" width="7.140625" style="4" customWidth="1"/>
    <col min="3" max="3" width="40.7109375" style="4" customWidth="1"/>
    <col min="4" max="4" width="12.85546875" style="4" customWidth="1"/>
    <col min="5" max="5" width="11.140625" style="4" customWidth="1"/>
    <col min="6" max="6" width="15.28515625" style="4" customWidth="1"/>
    <col min="7" max="7" width="13.5703125" style="4" customWidth="1"/>
    <col min="8" max="15" width="9.28515625" style="4" hidden="1" customWidth="1"/>
    <col min="16" max="20" width="9.28515625" style="4" customWidth="1"/>
    <col min="21" max="21" width="22.7109375" style="4" customWidth="1"/>
    <col min="22" max="24" width="8.85546875" style="4" customWidth="1"/>
    <col min="25" max="256" width="11.42578125" style="4"/>
    <col min="257" max="257" width="11.140625" style="4" customWidth="1"/>
    <col min="258" max="258" width="7.140625" style="4" customWidth="1"/>
    <col min="259" max="259" width="40.7109375" style="4" customWidth="1"/>
    <col min="260" max="260" width="12.85546875" style="4" customWidth="1"/>
    <col min="261" max="261" width="11.140625" style="4" customWidth="1"/>
    <col min="262" max="262" width="15.28515625" style="4" customWidth="1"/>
    <col min="263" max="263" width="13.5703125" style="4" customWidth="1"/>
    <col min="264" max="271" width="0" style="4" hidden="1" customWidth="1"/>
    <col min="272" max="276" width="9.28515625" style="4" customWidth="1"/>
    <col min="277" max="277" width="22.7109375" style="4" customWidth="1"/>
    <col min="278" max="280" width="8.85546875" style="4" customWidth="1"/>
    <col min="281" max="512" width="11.42578125" style="4"/>
    <col min="513" max="513" width="11.140625" style="4" customWidth="1"/>
    <col min="514" max="514" width="7.140625" style="4" customWidth="1"/>
    <col min="515" max="515" width="40.7109375" style="4" customWidth="1"/>
    <col min="516" max="516" width="12.85546875" style="4" customWidth="1"/>
    <col min="517" max="517" width="11.140625" style="4" customWidth="1"/>
    <col min="518" max="518" width="15.28515625" style="4" customWidth="1"/>
    <col min="519" max="519" width="13.5703125" style="4" customWidth="1"/>
    <col min="520" max="527" width="0" style="4" hidden="1" customWidth="1"/>
    <col min="528" max="532" width="9.28515625" style="4" customWidth="1"/>
    <col min="533" max="533" width="22.7109375" style="4" customWidth="1"/>
    <col min="534" max="536" width="8.85546875" style="4" customWidth="1"/>
    <col min="537" max="768" width="11.42578125" style="4"/>
    <col min="769" max="769" width="11.140625" style="4" customWidth="1"/>
    <col min="770" max="770" width="7.140625" style="4" customWidth="1"/>
    <col min="771" max="771" width="40.7109375" style="4" customWidth="1"/>
    <col min="772" max="772" width="12.85546875" style="4" customWidth="1"/>
    <col min="773" max="773" width="11.140625" style="4" customWidth="1"/>
    <col min="774" max="774" width="15.28515625" style="4" customWidth="1"/>
    <col min="775" max="775" width="13.5703125" style="4" customWidth="1"/>
    <col min="776" max="783" width="0" style="4" hidden="1" customWidth="1"/>
    <col min="784" max="788" width="9.28515625" style="4" customWidth="1"/>
    <col min="789" max="789" width="22.7109375" style="4" customWidth="1"/>
    <col min="790" max="792" width="8.85546875" style="4" customWidth="1"/>
    <col min="793" max="1024" width="11.42578125" style="4"/>
    <col min="1025" max="1025" width="11.140625" style="4" customWidth="1"/>
    <col min="1026" max="1026" width="7.140625" style="4" customWidth="1"/>
    <col min="1027" max="1027" width="40.7109375" style="4" customWidth="1"/>
    <col min="1028" max="1028" width="12.85546875" style="4" customWidth="1"/>
    <col min="1029" max="1029" width="11.140625" style="4" customWidth="1"/>
    <col min="1030" max="1030" width="15.28515625" style="4" customWidth="1"/>
    <col min="1031" max="1031" width="13.5703125" style="4" customWidth="1"/>
    <col min="1032" max="1039" width="0" style="4" hidden="1" customWidth="1"/>
    <col min="1040" max="1044" width="9.28515625" style="4" customWidth="1"/>
    <col min="1045" max="1045" width="22.7109375" style="4" customWidth="1"/>
    <col min="1046" max="1048" width="8.85546875" style="4" customWidth="1"/>
    <col min="1049" max="1280" width="11.42578125" style="4"/>
    <col min="1281" max="1281" width="11.140625" style="4" customWidth="1"/>
    <col min="1282" max="1282" width="7.140625" style="4" customWidth="1"/>
    <col min="1283" max="1283" width="40.7109375" style="4" customWidth="1"/>
    <col min="1284" max="1284" width="12.85546875" style="4" customWidth="1"/>
    <col min="1285" max="1285" width="11.140625" style="4" customWidth="1"/>
    <col min="1286" max="1286" width="15.28515625" style="4" customWidth="1"/>
    <col min="1287" max="1287" width="13.5703125" style="4" customWidth="1"/>
    <col min="1288" max="1295" width="0" style="4" hidden="1" customWidth="1"/>
    <col min="1296" max="1300" width="9.28515625" style="4" customWidth="1"/>
    <col min="1301" max="1301" width="22.7109375" style="4" customWidth="1"/>
    <col min="1302" max="1304" width="8.85546875" style="4" customWidth="1"/>
    <col min="1305" max="1536" width="11.42578125" style="4"/>
    <col min="1537" max="1537" width="11.140625" style="4" customWidth="1"/>
    <col min="1538" max="1538" width="7.140625" style="4" customWidth="1"/>
    <col min="1539" max="1539" width="40.7109375" style="4" customWidth="1"/>
    <col min="1540" max="1540" width="12.85546875" style="4" customWidth="1"/>
    <col min="1541" max="1541" width="11.140625" style="4" customWidth="1"/>
    <col min="1542" max="1542" width="15.28515625" style="4" customWidth="1"/>
    <col min="1543" max="1543" width="13.5703125" style="4" customWidth="1"/>
    <col min="1544" max="1551" width="0" style="4" hidden="1" customWidth="1"/>
    <col min="1552" max="1556" width="9.28515625" style="4" customWidth="1"/>
    <col min="1557" max="1557" width="22.7109375" style="4" customWidth="1"/>
    <col min="1558" max="1560" width="8.85546875" style="4" customWidth="1"/>
    <col min="1561" max="1792" width="11.42578125" style="4"/>
    <col min="1793" max="1793" width="11.140625" style="4" customWidth="1"/>
    <col min="1794" max="1794" width="7.140625" style="4" customWidth="1"/>
    <col min="1795" max="1795" width="40.7109375" style="4" customWidth="1"/>
    <col min="1796" max="1796" width="12.85546875" style="4" customWidth="1"/>
    <col min="1797" max="1797" width="11.140625" style="4" customWidth="1"/>
    <col min="1798" max="1798" width="15.28515625" style="4" customWidth="1"/>
    <col min="1799" max="1799" width="13.5703125" style="4" customWidth="1"/>
    <col min="1800" max="1807" width="0" style="4" hidden="1" customWidth="1"/>
    <col min="1808" max="1812" width="9.28515625" style="4" customWidth="1"/>
    <col min="1813" max="1813" width="22.7109375" style="4" customWidth="1"/>
    <col min="1814" max="1816" width="8.85546875" style="4" customWidth="1"/>
    <col min="1817" max="2048" width="11.42578125" style="4"/>
    <col min="2049" max="2049" width="11.140625" style="4" customWidth="1"/>
    <col min="2050" max="2050" width="7.140625" style="4" customWidth="1"/>
    <col min="2051" max="2051" width="40.7109375" style="4" customWidth="1"/>
    <col min="2052" max="2052" width="12.85546875" style="4" customWidth="1"/>
    <col min="2053" max="2053" width="11.140625" style="4" customWidth="1"/>
    <col min="2054" max="2054" width="15.28515625" style="4" customWidth="1"/>
    <col min="2055" max="2055" width="13.5703125" style="4" customWidth="1"/>
    <col min="2056" max="2063" width="0" style="4" hidden="1" customWidth="1"/>
    <col min="2064" max="2068" width="9.28515625" style="4" customWidth="1"/>
    <col min="2069" max="2069" width="22.7109375" style="4" customWidth="1"/>
    <col min="2070" max="2072" width="8.85546875" style="4" customWidth="1"/>
    <col min="2073" max="2304" width="11.42578125" style="4"/>
    <col min="2305" max="2305" width="11.140625" style="4" customWidth="1"/>
    <col min="2306" max="2306" width="7.140625" style="4" customWidth="1"/>
    <col min="2307" max="2307" width="40.7109375" style="4" customWidth="1"/>
    <col min="2308" max="2308" width="12.85546875" style="4" customWidth="1"/>
    <col min="2309" max="2309" width="11.140625" style="4" customWidth="1"/>
    <col min="2310" max="2310" width="15.28515625" style="4" customWidth="1"/>
    <col min="2311" max="2311" width="13.5703125" style="4" customWidth="1"/>
    <col min="2312" max="2319" width="0" style="4" hidden="1" customWidth="1"/>
    <col min="2320" max="2324" width="9.28515625" style="4" customWidth="1"/>
    <col min="2325" max="2325" width="22.7109375" style="4" customWidth="1"/>
    <col min="2326" max="2328" width="8.85546875" style="4" customWidth="1"/>
    <col min="2329" max="2560" width="11.42578125" style="4"/>
    <col min="2561" max="2561" width="11.140625" style="4" customWidth="1"/>
    <col min="2562" max="2562" width="7.140625" style="4" customWidth="1"/>
    <col min="2563" max="2563" width="40.7109375" style="4" customWidth="1"/>
    <col min="2564" max="2564" width="12.85546875" style="4" customWidth="1"/>
    <col min="2565" max="2565" width="11.140625" style="4" customWidth="1"/>
    <col min="2566" max="2566" width="15.28515625" style="4" customWidth="1"/>
    <col min="2567" max="2567" width="13.5703125" style="4" customWidth="1"/>
    <col min="2568" max="2575" width="0" style="4" hidden="1" customWidth="1"/>
    <col min="2576" max="2580" width="9.28515625" style="4" customWidth="1"/>
    <col min="2581" max="2581" width="22.7109375" style="4" customWidth="1"/>
    <col min="2582" max="2584" width="8.85546875" style="4" customWidth="1"/>
    <col min="2585" max="2816" width="11.42578125" style="4"/>
    <col min="2817" max="2817" width="11.140625" style="4" customWidth="1"/>
    <col min="2818" max="2818" width="7.140625" style="4" customWidth="1"/>
    <col min="2819" max="2819" width="40.7109375" style="4" customWidth="1"/>
    <col min="2820" max="2820" width="12.85546875" style="4" customWidth="1"/>
    <col min="2821" max="2821" width="11.140625" style="4" customWidth="1"/>
    <col min="2822" max="2822" width="15.28515625" style="4" customWidth="1"/>
    <col min="2823" max="2823" width="13.5703125" style="4" customWidth="1"/>
    <col min="2824" max="2831" width="0" style="4" hidden="1" customWidth="1"/>
    <col min="2832" max="2836" width="9.28515625" style="4" customWidth="1"/>
    <col min="2837" max="2837" width="22.7109375" style="4" customWidth="1"/>
    <col min="2838" max="2840" width="8.85546875" style="4" customWidth="1"/>
    <col min="2841" max="3072" width="11.42578125" style="4"/>
    <col min="3073" max="3073" width="11.140625" style="4" customWidth="1"/>
    <col min="3074" max="3074" width="7.140625" style="4" customWidth="1"/>
    <col min="3075" max="3075" width="40.7109375" style="4" customWidth="1"/>
    <col min="3076" max="3076" width="12.85546875" style="4" customWidth="1"/>
    <col min="3077" max="3077" width="11.140625" style="4" customWidth="1"/>
    <col min="3078" max="3078" width="15.28515625" style="4" customWidth="1"/>
    <col min="3079" max="3079" width="13.5703125" style="4" customWidth="1"/>
    <col min="3080" max="3087" width="0" style="4" hidden="1" customWidth="1"/>
    <col min="3088" max="3092" width="9.28515625" style="4" customWidth="1"/>
    <col min="3093" max="3093" width="22.7109375" style="4" customWidth="1"/>
    <col min="3094" max="3096" width="8.85546875" style="4" customWidth="1"/>
    <col min="3097" max="3328" width="11.42578125" style="4"/>
    <col min="3329" max="3329" width="11.140625" style="4" customWidth="1"/>
    <col min="3330" max="3330" width="7.140625" style="4" customWidth="1"/>
    <col min="3331" max="3331" width="40.7109375" style="4" customWidth="1"/>
    <col min="3332" max="3332" width="12.85546875" style="4" customWidth="1"/>
    <col min="3333" max="3333" width="11.140625" style="4" customWidth="1"/>
    <col min="3334" max="3334" width="15.28515625" style="4" customWidth="1"/>
    <col min="3335" max="3335" width="13.5703125" style="4" customWidth="1"/>
    <col min="3336" max="3343" width="0" style="4" hidden="1" customWidth="1"/>
    <col min="3344" max="3348" width="9.28515625" style="4" customWidth="1"/>
    <col min="3349" max="3349" width="22.7109375" style="4" customWidth="1"/>
    <col min="3350" max="3352" width="8.85546875" style="4" customWidth="1"/>
    <col min="3353" max="3584" width="11.42578125" style="4"/>
    <col min="3585" max="3585" width="11.140625" style="4" customWidth="1"/>
    <col min="3586" max="3586" width="7.140625" style="4" customWidth="1"/>
    <col min="3587" max="3587" width="40.7109375" style="4" customWidth="1"/>
    <col min="3588" max="3588" width="12.85546875" style="4" customWidth="1"/>
    <col min="3589" max="3589" width="11.140625" style="4" customWidth="1"/>
    <col min="3590" max="3590" width="15.28515625" style="4" customWidth="1"/>
    <col min="3591" max="3591" width="13.5703125" style="4" customWidth="1"/>
    <col min="3592" max="3599" width="0" style="4" hidden="1" customWidth="1"/>
    <col min="3600" max="3604" width="9.28515625" style="4" customWidth="1"/>
    <col min="3605" max="3605" width="22.7109375" style="4" customWidth="1"/>
    <col min="3606" max="3608" width="8.85546875" style="4" customWidth="1"/>
    <col min="3609" max="3840" width="11.42578125" style="4"/>
    <col min="3841" max="3841" width="11.140625" style="4" customWidth="1"/>
    <col min="3842" max="3842" width="7.140625" style="4" customWidth="1"/>
    <col min="3843" max="3843" width="40.7109375" style="4" customWidth="1"/>
    <col min="3844" max="3844" width="12.85546875" style="4" customWidth="1"/>
    <col min="3845" max="3845" width="11.140625" style="4" customWidth="1"/>
    <col min="3846" max="3846" width="15.28515625" style="4" customWidth="1"/>
    <col min="3847" max="3847" width="13.5703125" style="4" customWidth="1"/>
    <col min="3848" max="3855" width="0" style="4" hidden="1" customWidth="1"/>
    <col min="3856" max="3860" width="9.28515625" style="4" customWidth="1"/>
    <col min="3861" max="3861" width="22.7109375" style="4" customWidth="1"/>
    <col min="3862" max="3864" width="8.85546875" style="4" customWidth="1"/>
    <col min="3865" max="4096" width="11.42578125" style="4"/>
    <col min="4097" max="4097" width="11.140625" style="4" customWidth="1"/>
    <col min="4098" max="4098" width="7.140625" style="4" customWidth="1"/>
    <col min="4099" max="4099" width="40.7109375" style="4" customWidth="1"/>
    <col min="4100" max="4100" width="12.85546875" style="4" customWidth="1"/>
    <col min="4101" max="4101" width="11.140625" style="4" customWidth="1"/>
    <col min="4102" max="4102" width="15.28515625" style="4" customWidth="1"/>
    <col min="4103" max="4103" width="13.5703125" style="4" customWidth="1"/>
    <col min="4104" max="4111" width="0" style="4" hidden="1" customWidth="1"/>
    <col min="4112" max="4116" width="9.28515625" style="4" customWidth="1"/>
    <col min="4117" max="4117" width="22.7109375" style="4" customWidth="1"/>
    <col min="4118" max="4120" width="8.85546875" style="4" customWidth="1"/>
    <col min="4121" max="4352" width="11.42578125" style="4"/>
    <col min="4353" max="4353" width="11.140625" style="4" customWidth="1"/>
    <col min="4354" max="4354" width="7.140625" style="4" customWidth="1"/>
    <col min="4355" max="4355" width="40.7109375" style="4" customWidth="1"/>
    <col min="4356" max="4356" width="12.85546875" style="4" customWidth="1"/>
    <col min="4357" max="4357" width="11.140625" style="4" customWidth="1"/>
    <col min="4358" max="4358" width="15.28515625" style="4" customWidth="1"/>
    <col min="4359" max="4359" width="13.5703125" style="4" customWidth="1"/>
    <col min="4360" max="4367" width="0" style="4" hidden="1" customWidth="1"/>
    <col min="4368" max="4372" width="9.28515625" style="4" customWidth="1"/>
    <col min="4373" max="4373" width="22.7109375" style="4" customWidth="1"/>
    <col min="4374" max="4376" width="8.85546875" style="4" customWidth="1"/>
    <col min="4377" max="4608" width="11.42578125" style="4"/>
    <col min="4609" max="4609" width="11.140625" style="4" customWidth="1"/>
    <col min="4610" max="4610" width="7.140625" style="4" customWidth="1"/>
    <col min="4611" max="4611" width="40.7109375" style="4" customWidth="1"/>
    <col min="4612" max="4612" width="12.85546875" style="4" customWidth="1"/>
    <col min="4613" max="4613" width="11.140625" style="4" customWidth="1"/>
    <col min="4614" max="4614" width="15.28515625" style="4" customWidth="1"/>
    <col min="4615" max="4615" width="13.5703125" style="4" customWidth="1"/>
    <col min="4616" max="4623" width="0" style="4" hidden="1" customWidth="1"/>
    <col min="4624" max="4628" width="9.28515625" style="4" customWidth="1"/>
    <col min="4629" max="4629" width="22.7109375" style="4" customWidth="1"/>
    <col min="4630" max="4632" width="8.85546875" style="4" customWidth="1"/>
    <col min="4633" max="4864" width="11.42578125" style="4"/>
    <col min="4865" max="4865" width="11.140625" style="4" customWidth="1"/>
    <col min="4866" max="4866" width="7.140625" style="4" customWidth="1"/>
    <col min="4867" max="4867" width="40.7109375" style="4" customWidth="1"/>
    <col min="4868" max="4868" width="12.85546875" style="4" customWidth="1"/>
    <col min="4869" max="4869" width="11.140625" style="4" customWidth="1"/>
    <col min="4870" max="4870" width="15.28515625" style="4" customWidth="1"/>
    <col min="4871" max="4871" width="13.5703125" style="4" customWidth="1"/>
    <col min="4872" max="4879" width="0" style="4" hidden="1" customWidth="1"/>
    <col min="4880" max="4884" width="9.28515625" style="4" customWidth="1"/>
    <col min="4885" max="4885" width="22.7109375" style="4" customWidth="1"/>
    <col min="4886" max="4888" width="8.85546875" style="4" customWidth="1"/>
    <col min="4889" max="5120" width="11.42578125" style="4"/>
    <col min="5121" max="5121" width="11.140625" style="4" customWidth="1"/>
    <col min="5122" max="5122" width="7.140625" style="4" customWidth="1"/>
    <col min="5123" max="5123" width="40.7109375" style="4" customWidth="1"/>
    <col min="5124" max="5124" width="12.85546875" style="4" customWidth="1"/>
    <col min="5125" max="5125" width="11.140625" style="4" customWidth="1"/>
    <col min="5126" max="5126" width="15.28515625" style="4" customWidth="1"/>
    <col min="5127" max="5127" width="13.5703125" style="4" customWidth="1"/>
    <col min="5128" max="5135" width="0" style="4" hidden="1" customWidth="1"/>
    <col min="5136" max="5140" width="9.28515625" style="4" customWidth="1"/>
    <col min="5141" max="5141" width="22.7109375" style="4" customWidth="1"/>
    <col min="5142" max="5144" width="8.85546875" style="4" customWidth="1"/>
    <col min="5145" max="5376" width="11.42578125" style="4"/>
    <col min="5377" max="5377" width="11.140625" style="4" customWidth="1"/>
    <col min="5378" max="5378" width="7.140625" style="4" customWidth="1"/>
    <col min="5379" max="5379" width="40.7109375" style="4" customWidth="1"/>
    <col min="5380" max="5380" width="12.85546875" style="4" customWidth="1"/>
    <col min="5381" max="5381" width="11.140625" style="4" customWidth="1"/>
    <col min="5382" max="5382" width="15.28515625" style="4" customWidth="1"/>
    <col min="5383" max="5383" width="13.5703125" style="4" customWidth="1"/>
    <col min="5384" max="5391" width="0" style="4" hidden="1" customWidth="1"/>
    <col min="5392" max="5396" width="9.28515625" style="4" customWidth="1"/>
    <col min="5397" max="5397" width="22.7109375" style="4" customWidth="1"/>
    <col min="5398" max="5400" width="8.85546875" style="4" customWidth="1"/>
    <col min="5401" max="5632" width="11.42578125" style="4"/>
    <col min="5633" max="5633" width="11.140625" style="4" customWidth="1"/>
    <col min="5634" max="5634" width="7.140625" style="4" customWidth="1"/>
    <col min="5635" max="5635" width="40.7109375" style="4" customWidth="1"/>
    <col min="5636" max="5636" width="12.85546875" style="4" customWidth="1"/>
    <col min="5637" max="5637" width="11.140625" style="4" customWidth="1"/>
    <col min="5638" max="5638" width="15.28515625" style="4" customWidth="1"/>
    <col min="5639" max="5639" width="13.5703125" style="4" customWidth="1"/>
    <col min="5640" max="5647" width="0" style="4" hidden="1" customWidth="1"/>
    <col min="5648" max="5652" width="9.28515625" style="4" customWidth="1"/>
    <col min="5653" max="5653" width="22.7109375" style="4" customWidth="1"/>
    <col min="5654" max="5656" width="8.85546875" style="4" customWidth="1"/>
    <col min="5657" max="5888" width="11.42578125" style="4"/>
    <col min="5889" max="5889" width="11.140625" style="4" customWidth="1"/>
    <col min="5890" max="5890" width="7.140625" style="4" customWidth="1"/>
    <col min="5891" max="5891" width="40.7109375" style="4" customWidth="1"/>
    <col min="5892" max="5892" width="12.85546875" style="4" customWidth="1"/>
    <col min="5893" max="5893" width="11.140625" style="4" customWidth="1"/>
    <col min="5894" max="5894" width="15.28515625" style="4" customWidth="1"/>
    <col min="5895" max="5895" width="13.5703125" style="4" customWidth="1"/>
    <col min="5896" max="5903" width="0" style="4" hidden="1" customWidth="1"/>
    <col min="5904" max="5908" width="9.28515625" style="4" customWidth="1"/>
    <col min="5909" max="5909" width="22.7109375" style="4" customWidth="1"/>
    <col min="5910" max="5912" width="8.85546875" style="4" customWidth="1"/>
    <col min="5913" max="6144" width="11.42578125" style="4"/>
    <col min="6145" max="6145" width="11.140625" style="4" customWidth="1"/>
    <col min="6146" max="6146" width="7.140625" style="4" customWidth="1"/>
    <col min="6147" max="6147" width="40.7109375" style="4" customWidth="1"/>
    <col min="6148" max="6148" width="12.85546875" style="4" customWidth="1"/>
    <col min="6149" max="6149" width="11.140625" style="4" customWidth="1"/>
    <col min="6150" max="6150" width="15.28515625" style="4" customWidth="1"/>
    <col min="6151" max="6151" width="13.5703125" style="4" customWidth="1"/>
    <col min="6152" max="6159" width="0" style="4" hidden="1" customWidth="1"/>
    <col min="6160" max="6164" width="9.28515625" style="4" customWidth="1"/>
    <col min="6165" max="6165" width="22.7109375" style="4" customWidth="1"/>
    <col min="6166" max="6168" width="8.85546875" style="4" customWidth="1"/>
    <col min="6169" max="6400" width="11.42578125" style="4"/>
    <col min="6401" max="6401" width="11.140625" style="4" customWidth="1"/>
    <col min="6402" max="6402" width="7.140625" style="4" customWidth="1"/>
    <col min="6403" max="6403" width="40.7109375" style="4" customWidth="1"/>
    <col min="6404" max="6404" width="12.85546875" style="4" customWidth="1"/>
    <col min="6405" max="6405" width="11.140625" style="4" customWidth="1"/>
    <col min="6406" max="6406" width="15.28515625" style="4" customWidth="1"/>
    <col min="6407" max="6407" width="13.5703125" style="4" customWidth="1"/>
    <col min="6408" max="6415" width="0" style="4" hidden="1" customWidth="1"/>
    <col min="6416" max="6420" width="9.28515625" style="4" customWidth="1"/>
    <col min="6421" max="6421" width="22.7109375" style="4" customWidth="1"/>
    <col min="6422" max="6424" width="8.85546875" style="4" customWidth="1"/>
    <col min="6425" max="6656" width="11.42578125" style="4"/>
    <col min="6657" max="6657" width="11.140625" style="4" customWidth="1"/>
    <col min="6658" max="6658" width="7.140625" style="4" customWidth="1"/>
    <col min="6659" max="6659" width="40.7109375" style="4" customWidth="1"/>
    <col min="6660" max="6660" width="12.85546875" style="4" customWidth="1"/>
    <col min="6661" max="6661" width="11.140625" style="4" customWidth="1"/>
    <col min="6662" max="6662" width="15.28515625" style="4" customWidth="1"/>
    <col min="6663" max="6663" width="13.5703125" style="4" customWidth="1"/>
    <col min="6664" max="6671" width="0" style="4" hidden="1" customWidth="1"/>
    <col min="6672" max="6676" width="9.28515625" style="4" customWidth="1"/>
    <col min="6677" max="6677" width="22.7109375" style="4" customWidth="1"/>
    <col min="6678" max="6680" width="8.85546875" style="4" customWidth="1"/>
    <col min="6681" max="6912" width="11.42578125" style="4"/>
    <col min="6913" max="6913" width="11.140625" style="4" customWidth="1"/>
    <col min="6914" max="6914" width="7.140625" style="4" customWidth="1"/>
    <col min="6915" max="6915" width="40.7109375" style="4" customWidth="1"/>
    <col min="6916" max="6916" width="12.85546875" style="4" customWidth="1"/>
    <col min="6917" max="6917" width="11.140625" style="4" customWidth="1"/>
    <col min="6918" max="6918" width="15.28515625" style="4" customWidth="1"/>
    <col min="6919" max="6919" width="13.5703125" style="4" customWidth="1"/>
    <col min="6920" max="6927" width="0" style="4" hidden="1" customWidth="1"/>
    <col min="6928" max="6932" width="9.28515625" style="4" customWidth="1"/>
    <col min="6933" max="6933" width="22.7109375" style="4" customWidth="1"/>
    <col min="6934" max="6936" width="8.85546875" style="4" customWidth="1"/>
    <col min="6937" max="7168" width="11.42578125" style="4"/>
    <col min="7169" max="7169" width="11.140625" style="4" customWidth="1"/>
    <col min="7170" max="7170" width="7.140625" style="4" customWidth="1"/>
    <col min="7171" max="7171" width="40.7109375" style="4" customWidth="1"/>
    <col min="7172" max="7172" width="12.85546875" style="4" customWidth="1"/>
    <col min="7173" max="7173" width="11.140625" style="4" customWidth="1"/>
    <col min="7174" max="7174" width="15.28515625" style="4" customWidth="1"/>
    <col min="7175" max="7175" width="13.5703125" style="4" customWidth="1"/>
    <col min="7176" max="7183" width="0" style="4" hidden="1" customWidth="1"/>
    <col min="7184" max="7188" width="9.28515625" style="4" customWidth="1"/>
    <col min="7189" max="7189" width="22.7109375" style="4" customWidth="1"/>
    <col min="7190" max="7192" width="8.85546875" style="4" customWidth="1"/>
    <col min="7193" max="7424" width="11.42578125" style="4"/>
    <col min="7425" max="7425" width="11.140625" style="4" customWidth="1"/>
    <col min="7426" max="7426" width="7.140625" style="4" customWidth="1"/>
    <col min="7427" max="7427" width="40.7109375" style="4" customWidth="1"/>
    <col min="7428" max="7428" width="12.85546875" style="4" customWidth="1"/>
    <col min="7429" max="7429" width="11.140625" style="4" customWidth="1"/>
    <col min="7430" max="7430" width="15.28515625" style="4" customWidth="1"/>
    <col min="7431" max="7431" width="13.5703125" style="4" customWidth="1"/>
    <col min="7432" max="7439" width="0" style="4" hidden="1" customWidth="1"/>
    <col min="7440" max="7444" width="9.28515625" style="4" customWidth="1"/>
    <col min="7445" max="7445" width="22.7109375" style="4" customWidth="1"/>
    <col min="7446" max="7448" width="8.85546875" style="4" customWidth="1"/>
    <col min="7449" max="7680" width="11.42578125" style="4"/>
    <col min="7681" max="7681" width="11.140625" style="4" customWidth="1"/>
    <col min="7682" max="7682" width="7.140625" style="4" customWidth="1"/>
    <col min="7683" max="7683" width="40.7109375" style="4" customWidth="1"/>
    <col min="7684" max="7684" width="12.85546875" style="4" customWidth="1"/>
    <col min="7685" max="7685" width="11.140625" style="4" customWidth="1"/>
    <col min="7686" max="7686" width="15.28515625" style="4" customWidth="1"/>
    <col min="7687" max="7687" width="13.5703125" style="4" customWidth="1"/>
    <col min="7688" max="7695" width="0" style="4" hidden="1" customWidth="1"/>
    <col min="7696" max="7700" width="9.28515625" style="4" customWidth="1"/>
    <col min="7701" max="7701" width="22.7109375" style="4" customWidth="1"/>
    <col min="7702" max="7704" width="8.85546875" style="4" customWidth="1"/>
    <col min="7705" max="7936" width="11.42578125" style="4"/>
    <col min="7937" max="7937" width="11.140625" style="4" customWidth="1"/>
    <col min="7938" max="7938" width="7.140625" style="4" customWidth="1"/>
    <col min="7939" max="7939" width="40.7109375" style="4" customWidth="1"/>
    <col min="7940" max="7940" width="12.85546875" style="4" customWidth="1"/>
    <col min="7941" max="7941" width="11.140625" style="4" customWidth="1"/>
    <col min="7942" max="7942" width="15.28515625" style="4" customWidth="1"/>
    <col min="7943" max="7943" width="13.5703125" style="4" customWidth="1"/>
    <col min="7944" max="7951" width="0" style="4" hidden="1" customWidth="1"/>
    <col min="7952" max="7956" width="9.28515625" style="4" customWidth="1"/>
    <col min="7957" max="7957" width="22.7109375" style="4" customWidth="1"/>
    <col min="7958" max="7960" width="8.85546875" style="4" customWidth="1"/>
    <col min="7961" max="8192" width="11.42578125" style="4"/>
    <col min="8193" max="8193" width="11.140625" style="4" customWidth="1"/>
    <col min="8194" max="8194" width="7.140625" style="4" customWidth="1"/>
    <col min="8195" max="8195" width="40.7109375" style="4" customWidth="1"/>
    <col min="8196" max="8196" width="12.85546875" style="4" customWidth="1"/>
    <col min="8197" max="8197" width="11.140625" style="4" customWidth="1"/>
    <col min="8198" max="8198" width="15.28515625" style="4" customWidth="1"/>
    <col min="8199" max="8199" width="13.5703125" style="4" customWidth="1"/>
    <col min="8200" max="8207" width="0" style="4" hidden="1" customWidth="1"/>
    <col min="8208" max="8212" width="9.28515625" style="4" customWidth="1"/>
    <col min="8213" max="8213" width="22.7109375" style="4" customWidth="1"/>
    <col min="8214" max="8216" width="8.85546875" style="4" customWidth="1"/>
    <col min="8217" max="8448" width="11.42578125" style="4"/>
    <col min="8449" max="8449" width="11.140625" style="4" customWidth="1"/>
    <col min="8450" max="8450" width="7.140625" style="4" customWidth="1"/>
    <col min="8451" max="8451" width="40.7109375" style="4" customWidth="1"/>
    <col min="8452" max="8452" width="12.85546875" style="4" customWidth="1"/>
    <col min="8453" max="8453" width="11.140625" style="4" customWidth="1"/>
    <col min="8454" max="8454" width="15.28515625" style="4" customWidth="1"/>
    <col min="8455" max="8455" width="13.5703125" style="4" customWidth="1"/>
    <col min="8456" max="8463" width="0" style="4" hidden="1" customWidth="1"/>
    <col min="8464" max="8468" width="9.28515625" style="4" customWidth="1"/>
    <col min="8469" max="8469" width="22.7109375" style="4" customWidth="1"/>
    <col min="8470" max="8472" width="8.85546875" style="4" customWidth="1"/>
    <col min="8473" max="8704" width="11.42578125" style="4"/>
    <col min="8705" max="8705" width="11.140625" style="4" customWidth="1"/>
    <col min="8706" max="8706" width="7.140625" style="4" customWidth="1"/>
    <col min="8707" max="8707" width="40.7109375" style="4" customWidth="1"/>
    <col min="8708" max="8708" width="12.85546875" style="4" customWidth="1"/>
    <col min="8709" max="8709" width="11.140625" style="4" customWidth="1"/>
    <col min="8710" max="8710" width="15.28515625" style="4" customWidth="1"/>
    <col min="8711" max="8711" width="13.5703125" style="4" customWidth="1"/>
    <col min="8712" max="8719" width="0" style="4" hidden="1" customWidth="1"/>
    <col min="8720" max="8724" width="9.28515625" style="4" customWidth="1"/>
    <col min="8725" max="8725" width="22.7109375" style="4" customWidth="1"/>
    <col min="8726" max="8728" width="8.85546875" style="4" customWidth="1"/>
    <col min="8729" max="8960" width="11.42578125" style="4"/>
    <col min="8961" max="8961" width="11.140625" style="4" customWidth="1"/>
    <col min="8962" max="8962" width="7.140625" style="4" customWidth="1"/>
    <col min="8963" max="8963" width="40.7109375" style="4" customWidth="1"/>
    <col min="8964" max="8964" width="12.85546875" style="4" customWidth="1"/>
    <col min="8965" max="8965" width="11.140625" style="4" customWidth="1"/>
    <col min="8966" max="8966" width="15.28515625" style="4" customWidth="1"/>
    <col min="8967" max="8967" width="13.5703125" style="4" customWidth="1"/>
    <col min="8968" max="8975" width="0" style="4" hidden="1" customWidth="1"/>
    <col min="8976" max="8980" width="9.28515625" style="4" customWidth="1"/>
    <col min="8981" max="8981" width="22.7109375" style="4" customWidth="1"/>
    <col min="8982" max="8984" width="8.85546875" style="4" customWidth="1"/>
    <col min="8985" max="9216" width="11.42578125" style="4"/>
    <col min="9217" max="9217" width="11.140625" style="4" customWidth="1"/>
    <col min="9218" max="9218" width="7.140625" style="4" customWidth="1"/>
    <col min="9219" max="9219" width="40.7109375" style="4" customWidth="1"/>
    <col min="9220" max="9220" width="12.85546875" style="4" customWidth="1"/>
    <col min="9221" max="9221" width="11.140625" style="4" customWidth="1"/>
    <col min="9222" max="9222" width="15.28515625" style="4" customWidth="1"/>
    <col min="9223" max="9223" width="13.5703125" style="4" customWidth="1"/>
    <col min="9224" max="9231" width="0" style="4" hidden="1" customWidth="1"/>
    <col min="9232" max="9236" width="9.28515625" style="4" customWidth="1"/>
    <col min="9237" max="9237" width="22.7109375" style="4" customWidth="1"/>
    <col min="9238" max="9240" width="8.85546875" style="4" customWidth="1"/>
    <col min="9241" max="9472" width="11.42578125" style="4"/>
    <col min="9473" max="9473" width="11.140625" style="4" customWidth="1"/>
    <col min="9474" max="9474" width="7.140625" style="4" customWidth="1"/>
    <col min="9475" max="9475" width="40.7109375" style="4" customWidth="1"/>
    <col min="9476" max="9476" width="12.85546875" style="4" customWidth="1"/>
    <col min="9477" max="9477" width="11.140625" style="4" customWidth="1"/>
    <col min="9478" max="9478" width="15.28515625" style="4" customWidth="1"/>
    <col min="9479" max="9479" width="13.5703125" style="4" customWidth="1"/>
    <col min="9480" max="9487" width="0" style="4" hidden="1" customWidth="1"/>
    <col min="9488" max="9492" width="9.28515625" style="4" customWidth="1"/>
    <col min="9493" max="9493" width="22.7109375" style="4" customWidth="1"/>
    <col min="9494" max="9496" width="8.85546875" style="4" customWidth="1"/>
    <col min="9497" max="9728" width="11.42578125" style="4"/>
    <col min="9729" max="9729" width="11.140625" style="4" customWidth="1"/>
    <col min="9730" max="9730" width="7.140625" style="4" customWidth="1"/>
    <col min="9731" max="9731" width="40.7109375" style="4" customWidth="1"/>
    <col min="9732" max="9732" width="12.85546875" style="4" customWidth="1"/>
    <col min="9733" max="9733" width="11.140625" style="4" customWidth="1"/>
    <col min="9734" max="9734" width="15.28515625" style="4" customWidth="1"/>
    <col min="9735" max="9735" width="13.5703125" style="4" customWidth="1"/>
    <col min="9736" max="9743" width="0" style="4" hidden="1" customWidth="1"/>
    <col min="9744" max="9748" width="9.28515625" style="4" customWidth="1"/>
    <col min="9749" max="9749" width="22.7109375" style="4" customWidth="1"/>
    <col min="9750" max="9752" width="8.85546875" style="4" customWidth="1"/>
    <col min="9753" max="9984" width="11.42578125" style="4"/>
    <col min="9985" max="9985" width="11.140625" style="4" customWidth="1"/>
    <col min="9986" max="9986" width="7.140625" style="4" customWidth="1"/>
    <col min="9987" max="9987" width="40.7109375" style="4" customWidth="1"/>
    <col min="9988" max="9988" width="12.85546875" style="4" customWidth="1"/>
    <col min="9989" max="9989" width="11.140625" style="4" customWidth="1"/>
    <col min="9990" max="9990" width="15.28515625" style="4" customWidth="1"/>
    <col min="9991" max="9991" width="13.5703125" style="4" customWidth="1"/>
    <col min="9992" max="9999" width="0" style="4" hidden="1" customWidth="1"/>
    <col min="10000" max="10004" width="9.28515625" style="4" customWidth="1"/>
    <col min="10005" max="10005" width="22.7109375" style="4" customWidth="1"/>
    <col min="10006" max="10008" width="8.85546875" style="4" customWidth="1"/>
    <col min="10009" max="10240" width="11.42578125" style="4"/>
    <col min="10241" max="10241" width="11.140625" style="4" customWidth="1"/>
    <col min="10242" max="10242" width="7.140625" style="4" customWidth="1"/>
    <col min="10243" max="10243" width="40.7109375" style="4" customWidth="1"/>
    <col min="10244" max="10244" width="12.85546875" style="4" customWidth="1"/>
    <col min="10245" max="10245" width="11.140625" style="4" customWidth="1"/>
    <col min="10246" max="10246" width="15.28515625" style="4" customWidth="1"/>
    <col min="10247" max="10247" width="13.5703125" style="4" customWidth="1"/>
    <col min="10248" max="10255" width="0" style="4" hidden="1" customWidth="1"/>
    <col min="10256" max="10260" width="9.28515625" style="4" customWidth="1"/>
    <col min="10261" max="10261" width="22.7109375" style="4" customWidth="1"/>
    <col min="10262" max="10264" width="8.85546875" style="4" customWidth="1"/>
    <col min="10265" max="10496" width="11.42578125" style="4"/>
    <col min="10497" max="10497" width="11.140625" style="4" customWidth="1"/>
    <col min="10498" max="10498" width="7.140625" style="4" customWidth="1"/>
    <col min="10499" max="10499" width="40.7109375" style="4" customWidth="1"/>
    <col min="10500" max="10500" width="12.85546875" style="4" customWidth="1"/>
    <col min="10501" max="10501" width="11.140625" style="4" customWidth="1"/>
    <col min="10502" max="10502" width="15.28515625" style="4" customWidth="1"/>
    <col min="10503" max="10503" width="13.5703125" style="4" customWidth="1"/>
    <col min="10504" max="10511" width="0" style="4" hidden="1" customWidth="1"/>
    <col min="10512" max="10516" width="9.28515625" style="4" customWidth="1"/>
    <col min="10517" max="10517" width="22.7109375" style="4" customWidth="1"/>
    <col min="10518" max="10520" width="8.85546875" style="4" customWidth="1"/>
    <col min="10521" max="10752" width="11.42578125" style="4"/>
    <col min="10753" max="10753" width="11.140625" style="4" customWidth="1"/>
    <col min="10754" max="10754" width="7.140625" style="4" customWidth="1"/>
    <col min="10755" max="10755" width="40.7109375" style="4" customWidth="1"/>
    <col min="10756" max="10756" width="12.85546875" style="4" customWidth="1"/>
    <col min="10757" max="10757" width="11.140625" style="4" customWidth="1"/>
    <col min="10758" max="10758" width="15.28515625" style="4" customWidth="1"/>
    <col min="10759" max="10759" width="13.5703125" style="4" customWidth="1"/>
    <col min="10760" max="10767" width="0" style="4" hidden="1" customWidth="1"/>
    <col min="10768" max="10772" width="9.28515625" style="4" customWidth="1"/>
    <col min="10773" max="10773" width="22.7109375" style="4" customWidth="1"/>
    <col min="10774" max="10776" width="8.85546875" style="4" customWidth="1"/>
    <col min="10777" max="11008" width="11.42578125" style="4"/>
    <col min="11009" max="11009" width="11.140625" style="4" customWidth="1"/>
    <col min="11010" max="11010" width="7.140625" style="4" customWidth="1"/>
    <col min="11011" max="11011" width="40.7109375" style="4" customWidth="1"/>
    <col min="11012" max="11012" width="12.85546875" style="4" customWidth="1"/>
    <col min="11013" max="11013" width="11.140625" style="4" customWidth="1"/>
    <col min="11014" max="11014" width="15.28515625" style="4" customWidth="1"/>
    <col min="11015" max="11015" width="13.5703125" style="4" customWidth="1"/>
    <col min="11016" max="11023" width="0" style="4" hidden="1" customWidth="1"/>
    <col min="11024" max="11028" width="9.28515625" style="4" customWidth="1"/>
    <col min="11029" max="11029" width="22.7109375" style="4" customWidth="1"/>
    <col min="11030" max="11032" width="8.85546875" style="4" customWidth="1"/>
    <col min="11033" max="11264" width="11.42578125" style="4"/>
    <col min="11265" max="11265" width="11.140625" style="4" customWidth="1"/>
    <col min="11266" max="11266" width="7.140625" style="4" customWidth="1"/>
    <col min="11267" max="11267" width="40.7109375" style="4" customWidth="1"/>
    <col min="11268" max="11268" width="12.85546875" style="4" customWidth="1"/>
    <col min="11269" max="11269" width="11.140625" style="4" customWidth="1"/>
    <col min="11270" max="11270" width="15.28515625" style="4" customWidth="1"/>
    <col min="11271" max="11271" width="13.5703125" style="4" customWidth="1"/>
    <col min="11272" max="11279" width="0" style="4" hidden="1" customWidth="1"/>
    <col min="11280" max="11284" width="9.28515625" style="4" customWidth="1"/>
    <col min="11285" max="11285" width="22.7109375" style="4" customWidth="1"/>
    <col min="11286" max="11288" width="8.85546875" style="4" customWidth="1"/>
    <col min="11289" max="11520" width="11.42578125" style="4"/>
    <col min="11521" max="11521" width="11.140625" style="4" customWidth="1"/>
    <col min="11522" max="11522" width="7.140625" style="4" customWidth="1"/>
    <col min="11523" max="11523" width="40.7109375" style="4" customWidth="1"/>
    <col min="11524" max="11524" width="12.85546875" style="4" customWidth="1"/>
    <col min="11525" max="11525" width="11.140625" style="4" customWidth="1"/>
    <col min="11526" max="11526" width="15.28515625" style="4" customWidth="1"/>
    <col min="11527" max="11527" width="13.5703125" style="4" customWidth="1"/>
    <col min="11528" max="11535" width="0" style="4" hidden="1" customWidth="1"/>
    <col min="11536" max="11540" width="9.28515625" style="4" customWidth="1"/>
    <col min="11541" max="11541" width="22.7109375" style="4" customWidth="1"/>
    <col min="11542" max="11544" width="8.85546875" style="4" customWidth="1"/>
    <col min="11545" max="11776" width="11.42578125" style="4"/>
    <col min="11777" max="11777" width="11.140625" style="4" customWidth="1"/>
    <col min="11778" max="11778" width="7.140625" style="4" customWidth="1"/>
    <col min="11779" max="11779" width="40.7109375" style="4" customWidth="1"/>
    <col min="11780" max="11780" width="12.85546875" style="4" customWidth="1"/>
    <col min="11781" max="11781" width="11.140625" style="4" customWidth="1"/>
    <col min="11782" max="11782" width="15.28515625" style="4" customWidth="1"/>
    <col min="11783" max="11783" width="13.5703125" style="4" customWidth="1"/>
    <col min="11784" max="11791" width="0" style="4" hidden="1" customWidth="1"/>
    <col min="11792" max="11796" width="9.28515625" style="4" customWidth="1"/>
    <col min="11797" max="11797" width="22.7109375" style="4" customWidth="1"/>
    <col min="11798" max="11800" width="8.85546875" style="4" customWidth="1"/>
    <col min="11801" max="12032" width="11.42578125" style="4"/>
    <col min="12033" max="12033" width="11.140625" style="4" customWidth="1"/>
    <col min="12034" max="12034" width="7.140625" style="4" customWidth="1"/>
    <col min="12035" max="12035" width="40.7109375" style="4" customWidth="1"/>
    <col min="12036" max="12036" width="12.85546875" style="4" customWidth="1"/>
    <col min="12037" max="12037" width="11.140625" style="4" customWidth="1"/>
    <col min="12038" max="12038" width="15.28515625" style="4" customWidth="1"/>
    <col min="12039" max="12039" width="13.5703125" style="4" customWidth="1"/>
    <col min="12040" max="12047" width="0" style="4" hidden="1" customWidth="1"/>
    <col min="12048" max="12052" width="9.28515625" style="4" customWidth="1"/>
    <col min="12053" max="12053" width="22.7109375" style="4" customWidth="1"/>
    <col min="12054" max="12056" width="8.85546875" style="4" customWidth="1"/>
    <col min="12057" max="12288" width="11.42578125" style="4"/>
    <col min="12289" max="12289" width="11.140625" style="4" customWidth="1"/>
    <col min="12290" max="12290" width="7.140625" style="4" customWidth="1"/>
    <col min="12291" max="12291" width="40.7109375" style="4" customWidth="1"/>
    <col min="12292" max="12292" width="12.85546875" style="4" customWidth="1"/>
    <col min="12293" max="12293" width="11.140625" style="4" customWidth="1"/>
    <col min="12294" max="12294" width="15.28515625" style="4" customWidth="1"/>
    <col min="12295" max="12295" width="13.5703125" style="4" customWidth="1"/>
    <col min="12296" max="12303" width="0" style="4" hidden="1" customWidth="1"/>
    <col min="12304" max="12308" width="9.28515625" style="4" customWidth="1"/>
    <col min="12309" max="12309" width="22.7109375" style="4" customWidth="1"/>
    <col min="12310" max="12312" width="8.85546875" style="4" customWidth="1"/>
    <col min="12313" max="12544" width="11.42578125" style="4"/>
    <col min="12545" max="12545" width="11.140625" style="4" customWidth="1"/>
    <col min="12546" max="12546" width="7.140625" style="4" customWidth="1"/>
    <col min="12547" max="12547" width="40.7109375" style="4" customWidth="1"/>
    <col min="12548" max="12548" width="12.85546875" style="4" customWidth="1"/>
    <col min="12549" max="12549" width="11.140625" style="4" customWidth="1"/>
    <col min="12550" max="12550" width="15.28515625" style="4" customWidth="1"/>
    <col min="12551" max="12551" width="13.5703125" style="4" customWidth="1"/>
    <col min="12552" max="12559" width="0" style="4" hidden="1" customWidth="1"/>
    <col min="12560" max="12564" width="9.28515625" style="4" customWidth="1"/>
    <col min="12565" max="12565" width="22.7109375" style="4" customWidth="1"/>
    <col min="12566" max="12568" width="8.85546875" style="4" customWidth="1"/>
    <col min="12569" max="12800" width="11.42578125" style="4"/>
    <col min="12801" max="12801" width="11.140625" style="4" customWidth="1"/>
    <col min="12802" max="12802" width="7.140625" style="4" customWidth="1"/>
    <col min="12803" max="12803" width="40.7109375" style="4" customWidth="1"/>
    <col min="12804" max="12804" width="12.85546875" style="4" customWidth="1"/>
    <col min="12805" max="12805" width="11.140625" style="4" customWidth="1"/>
    <col min="12806" max="12806" width="15.28515625" style="4" customWidth="1"/>
    <col min="12807" max="12807" width="13.5703125" style="4" customWidth="1"/>
    <col min="12808" max="12815" width="0" style="4" hidden="1" customWidth="1"/>
    <col min="12816" max="12820" width="9.28515625" style="4" customWidth="1"/>
    <col min="12821" max="12821" width="22.7109375" style="4" customWidth="1"/>
    <col min="12822" max="12824" width="8.85546875" style="4" customWidth="1"/>
    <col min="12825" max="13056" width="11.42578125" style="4"/>
    <col min="13057" max="13057" width="11.140625" style="4" customWidth="1"/>
    <col min="13058" max="13058" width="7.140625" style="4" customWidth="1"/>
    <col min="13059" max="13059" width="40.7109375" style="4" customWidth="1"/>
    <col min="13060" max="13060" width="12.85546875" style="4" customWidth="1"/>
    <col min="13061" max="13061" width="11.140625" style="4" customWidth="1"/>
    <col min="13062" max="13062" width="15.28515625" style="4" customWidth="1"/>
    <col min="13063" max="13063" width="13.5703125" style="4" customWidth="1"/>
    <col min="13064" max="13071" width="0" style="4" hidden="1" customWidth="1"/>
    <col min="13072" max="13076" width="9.28515625" style="4" customWidth="1"/>
    <col min="13077" max="13077" width="22.7109375" style="4" customWidth="1"/>
    <col min="13078" max="13080" width="8.85546875" style="4" customWidth="1"/>
    <col min="13081" max="13312" width="11.42578125" style="4"/>
    <col min="13313" max="13313" width="11.140625" style="4" customWidth="1"/>
    <col min="13314" max="13314" width="7.140625" style="4" customWidth="1"/>
    <col min="13315" max="13315" width="40.7109375" style="4" customWidth="1"/>
    <col min="13316" max="13316" width="12.85546875" style="4" customWidth="1"/>
    <col min="13317" max="13317" width="11.140625" style="4" customWidth="1"/>
    <col min="13318" max="13318" width="15.28515625" style="4" customWidth="1"/>
    <col min="13319" max="13319" width="13.5703125" style="4" customWidth="1"/>
    <col min="13320" max="13327" width="0" style="4" hidden="1" customWidth="1"/>
    <col min="13328" max="13332" width="9.28515625" style="4" customWidth="1"/>
    <col min="13333" max="13333" width="22.7109375" style="4" customWidth="1"/>
    <col min="13334" max="13336" width="8.85546875" style="4" customWidth="1"/>
    <col min="13337" max="13568" width="11.42578125" style="4"/>
    <col min="13569" max="13569" width="11.140625" style="4" customWidth="1"/>
    <col min="13570" max="13570" width="7.140625" style="4" customWidth="1"/>
    <col min="13571" max="13571" width="40.7109375" style="4" customWidth="1"/>
    <col min="13572" max="13572" width="12.85546875" style="4" customWidth="1"/>
    <col min="13573" max="13573" width="11.140625" style="4" customWidth="1"/>
    <col min="13574" max="13574" width="15.28515625" style="4" customWidth="1"/>
    <col min="13575" max="13575" width="13.5703125" style="4" customWidth="1"/>
    <col min="13576" max="13583" width="0" style="4" hidden="1" customWidth="1"/>
    <col min="13584" max="13588" width="9.28515625" style="4" customWidth="1"/>
    <col min="13589" max="13589" width="22.7109375" style="4" customWidth="1"/>
    <col min="13590" max="13592" width="8.85546875" style="4" customWidth="1"/>
    <col min="13593" max="13824" width="11.42578125" style="4"/>
    <col min="13825" max="13825" width="11.140625" style="4" customWidth="1"/>
    <col min="13826" max="13826" width="7.140625" style="4" customWidth="1"/>
    <col min="13827" max="13827" width="40.7109375" style="4" customWidth="1"/>
    <col min="13828" max="13828" width="12.85546875" style="4" customWidth="1"/>
    <col min="13829" max="13829" width="11.140625" style="4" customWidth="1"/>
    <col min="13830" max="13830" width="15.28515625" style="4" customWidth="1"/>
    <col min="13831" max="13831" width="13.5703125" style="4" customWidth="1"/>
    <col min="13832" max="13839" width="0" style="4" hidden="1" customWidth="1"/>
    <col min="13840" max="13844" width="9.28515625" style="4" customWidth="1"/>
    <col min="13845" max="13845" width="22.7109375" style="4" customWidth="1"/>
    <col min="13846" max="13848" width="8.85546875" style="4" customWidth="1"/>
    <col min="13849" max="14080" width="11.42578125" style="4"/>
    <col min="14081" max="14081" width="11.140625" style="4" customWidth="1"/>
    <col min="14082" max="14082" width="7.140625" style="4" customWidth="1"/>
    <col min="14083" max="14083" width="40.7109375" style="4" customWidth="1"/>
    <col min="14084" max="14084" width="12.85546875" style="4" customWidth="1"/>
    <col min="14085" max="14085" width="11.140625" style="4" customWidth="1"/>
    <col min="14086" max="14086" width="15.28515625" style="4" customWidth="1"/>
    <col min="14087" max="14087" width="13.5703125" style="4" customWidth="1"/>
    <col min="14088" max="14095" width="0" style="4" hidden="1" customWidth="1"/>
    <col min="14096" max="14100" width="9.28515625" style="4" customWidth="1"/>
    <col min="14101" max="14101" width="22.7109375" style="4" customWidth="1"/>
    <col min="14102" max="14104" width="8.85546875" style="4" customWidth="1"/>
    <col min="14105" max="14336" width="11.42578125" style="4"/>
    <col min="14337" max="14337" width="11.140625" style="4" customWidth="1"/>
    <col min="14338" max="14338" width="7.140625" style="4" customWidth="1"/>
    <col min="14339" max="14339" width="40.7109375" style="4" customWidth="1"/>
    <col min="14340" max="14340" width="12.85546875" style="4" customWidth="1"/>
    <col min="14341" max="14341" width="11.140625" style="4" customWidth="1"/>
    <col min="14342" max="14342" width="15.28515625" style="4" customWidth="1"/>
    <col min="14343" max="14343" width="13.5703125" style="4" customWidth="1"/>
    <col min="14344" max="14351" width="0" style="4" hidden="1" customWidth="1"/>
    <col min="14352" max="14356" width="9.28515625" style="4" customWidth="1"/>
    <col min="14357" max="14357" width="22.7109375" style="4" customWidth="1"/>
    <col min="14358" max="14360" width="8.85546875" style="4" customWidth="1"/>
    <col min="14361" max="14592" width="11.42578125" style="4"/>
    <col min="14593" max="14593" width="11.140625" style="4" customWidth="1"/>
    <col min="14594" max="14594" width="7.140625" style="4" customWidth="1"/>
    <col min="14595" max="14595" width="40.7109375" style="4" customWidth="1"/>
    <col min="14596" max="14596" width="12.85546875" style="4" customWidth="1"/>
    <col min="14597" max="14597" width="11.140625" style="4" customWidth="1"/>
    <col min="14598" max="14598" width="15.28515625" style="4" customWidth="1"/>
    <col min="14599" max="14599" width="13.5703125" style="4" customWidth="1"/>
    <col min="14600" max="14607" width="0" style="4" hidden="1" customWidth="1"/>
    <col min="14608" max="14612" width="9.28515625" style="4" customWidth="1"/>
    <col min="14613" max="14613" width="22.7109375" style="4" customWidth="1"/>
    <col min="14614" max="14616" width="8.85546875" style="4" customWidth="1"/>
    <col min="14617" max="14848" width="11.42578125" style="4"/>
    <col min="14849" max="14849" width="11.140625" style="4" customWidth="1"/>
    <col min="14850" max="14850" width="7.140625" style="4" customWidth="1"/>
    <col min="14851" max="14851" width="40.7109375" style="4" customWidth="1"/>
    <col min="14852" max="14852" width="12.85546875" style="4" customWidth="1"/>
    <col min="14853" max="14853" width="11.140625" style="4" customWidth="1"/>
    <col min="14854" max="14854" width="15.28515625" style="4" customWidth="1"/>
    <col min="14855" max="14855" width="13.5703125" style="4" customWidth="1"/>
    <col min="14856" max="14863" width="0" style="4" hidden="1" customWidth="1"/>
    <col min="14864" max="14868" width="9.28515625" style="4" customWidth="1"/>
    <col min="14869" max="14869" width="22.7109375" style="4" customWidth="1"/>
    <col min="14870" max="14872" width="8.85546875" style="4" customWidth="1"/>
    <col min="14873" max="15104" width="11.42578125" style="4"/>
    <col min="15105" max="15105" width="11.140625" style="4" customWidth="1"/>
    <col min="15106" max="15106" width="7.140625" style="4" customWidth="1"/>
    <col min="15107" max="15107" width="40.7109375" style="4" customWidth="1"/>
    <col min="15108" max="15108" width="12.85546875" style="4" customWidth="1"/>
    <col min="15109" max="15109" width="11.140625" style="4" customWidth="1"/>
    <col min="15110" max="15110" width="15.28515625" style="4" customWidth="1"/>
    <col min="15111" max="15111" width="13.5703125" style="4" customWidth="1"/>
    <col min="15112" max="15119" width="0" style="4" hidden="1" customWidth="1"/>
    <col min="15120" max="15124" width="9.28515625" style="4" customWidth="1"/>
    <col min="15125" max="15125" width="22.7109375" style="4" customWidth="1"/>
    <col min="15126" max="15128" width="8.85546875" style="4" customWidth="1"/>
    <col min="15129" max="15360" width="11.42578125" style="4"/>
    <col min="15361" max="15361" width="11.140625" style="4" customWidth="1"/>
    <col min="15362" max="15362" width="7.140625" style="4" customWidth="1"/>
    <col min="15363" max="15363" width="40.7109375" style="4" customWidth="1"/>
    <col min="15364" max="15364" width="12.85546875" style="4" customWidth="1"/>
    <col min="15365" max="15365" width="11.140625" style="4" customWidth="1"/>
    <col min="15366" max="15366" width="15.28515625" style="4" customWidth="1"/>
    <col min="15367" max="15367" width="13.5703125" style="4" customWidth="1"/>
    <col min="15368" max="15375" width="0" style="4" hidden="1" customWidth="1"/>
    <col min="15376" max="15380" width="9.28515625" style="4" customWidth="1"/>
    <col min="15381" max="15381" width="22.7109375" style="4" customWidth="1"/>
    <col min="15382" max="15384" width="8.85546875" style="4" customWidth="1"/>
    <col min="15385" max="15616" width="11.42578125" style="4"/>
    <col min="15617" max="15617" width="11.140625" style="4" customWidth="1"/>
    <col min="15618" max="15618" width="7.140625" style="4" customWidth="1"/>
    <col min="15619" max="15619" width="40.7109375" style="4" customWidth="1"/>
    <col min="15620" max="15620" width="12.85546875" style="4" customWidth="1"/>
    <col min="15621" max="15621" width="11.140625" style="4" customWidth="1"/>
    <col min="15622" max="15622" width="15.28515625" style="4" customWidth="1"/>
    <col min="15623" max="15623" width="13.5703125" style="4" customWidth="1"/>
    <col min="15624" max="15631" width="0" style="4" hidden="1" customWidth="1"/>
    <col min="15632" max="15636" width="9.28515625" style="4" customWidth="1"/>
    <col min="15637" max="15637" width="22.7109375" style="4" customWidth="1"/>
    <col min="15638" max="15640" width="8.85546875" style="4" customWidth="1"/>
    <col min="15641" max="15872" width="11.42578125" style="4"/>
    <col min="15873" max="15873" width="11.140625" style="4" customWidth="1"/>
    <col min="15874" max="15874" width="7.140625" style="4" customWidth="1"/>
    <col min="15875" max="15875" width="40.7109375" style="4" customWidth="1"/>
    <col min="15876" max="15876" width="12.85546875" style="4" customWidth="1"/>
    <col min="15877" max="15877" width="11.140625" style="4" customWidth="1"/>
    <col min="15878" max="15878" width="15.28515625" style="4" customWidth="1"/>
    <col min="15879" max="15879" width="13.5703125" style="4" customWidth="1"/>
    <col min="15880" max="15887" width="0" style="4" hidden="1" customWidth="1"/>
    <col min="15888" max="15892" width="9.28515625" style="4" customWidth="1"/>
    <col min="15893" max="15893" width="22.7109375" style="4" customWidth="1"/>
    <col min="15894" max="15896" width="8.85546875" style="4" customWidth="1"/>
    <col min="15897" max="16128" width="11.42578125" style="4"/>
    <col min="16129" max="16129" width="11.140625" style="4" customWidth="1"/>
    <col min="16130" max="16130" width="7.140625" style="4" customWidth="1"/>
    <col min="16131" max="16131" width="40.7109375" style="4" customWidth="1"/>
    <col min="16132" max="16132" width="12.85546875" style="4" customWidth="1"/>
    <col min="16133" max="16133" width="11.140625" style="4" customWidth="1"/>
    <col min="16134" max="16134" width="15.28515625" style="4" customWidth="1"/>
    <col min="16135" max="16135" width="13.5703125" style="4" customWidth="1"/>
    <col min="16136" max="16143" width="0" style="4" hidden="1" customWidth="1"/>
    <col min="16144" max="16148" width="9.28515625" style="4" customWidth="1"/>
    <col min="16149" max="16149" width="22.7109375" style="4" customWidth="1"/>
    <col min="16150" max="16152" width="8.85546875" style="4" customWidth="1"/>
    <col min="16153" max="16384" width="11.42578125" style="4"/>
  </cols>
  <sheetData>
    <row r="1" spans="1:24" x14ac:dyDescent="0.2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</row>
    <row r="2" spans="1:24" x14ac:dyDescent="0.2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</row>
    <row r="3" spans="1:24" x14ac:dyDescent="0.2">
      <c r="A3" s="48" t="s">
        <v>37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hidden="1" x14ac:dyDescent="0.2">
      <c r="A4" s="49" t="s">
        <v>52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</row>
    <row r="5" spans="1:24" hidden="1" x14ac:dyDescent="0.2">
      <c r="A5" s="49" t="s">
        <v>53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</row>
    <row r="6" spans="1:24" hidden="1" x14ac:dyDescent="0.2">
      <c r="A6" s="49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1:24" x14ac:dyDescent="0.2">
      <c r="A7" s="49" t="s">
        <v>84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1:24" x14ac:dyDescent="0.2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4" x14ac:dyDescent="0.2">
      <c r="A9" s="54" t="s">
        <v>64</v>
      </c>
      <c r="B9" s="59">
        <v>181</v>
      </c>
      <c r="C9" s="60" t="s">
        <v>152</v>
      </c>
      <c r="D9" s="75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</row>
    <row r="10" spans="1:24" x14ac:dyDescent="0.2">
      <c r="A10" s="54" t="s">
        <v>1</v>
      </c>
      <c r="B10" s="59">
        <v>5</v>
      </c>
      <c r="C10" s="60" t="s">
        <v>66</v>
      </c>
      <c r="D10" s="75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54" t="s">
        <v>67</v>
      </c>
      <c r="B11" s="59">
        <v>5</v>
      </c>
      <c r="C11" s="60" t="s">
        <v>153</v>
      </c>
      <c r="D11" s="75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54" t="s">
        <v>46</v>
      </c>
      <c r="B12" s="62">
        <v>30</v>
      </c>
      <c r="C12" s="60" t="s">
        <v>154</v>
      </c>
      <c r="D12" s="75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54" t="s">
        <v>3</v>
      </c>
      <c r="B13" s="59">
        <v>2</v>
      </c>
      <c r="C13" s="60" t="s">
        <v>155</v>
      </c>
      <c r="D13" s="75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  <c r="U14" s="29"/>
      <c r="W14" s="53" t="s">
        <v>61</v>
      </c>
      <c r="X14" s="53"/>
    </row>
    <row r="15" spans="1:24" x14ac:dyDescent="0.2">
      <c r="A15" s="49" t="s">
        <v>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ht="26.25" customHeight="1" x14ac:dyDescent="0.2">
      <c r="A16" s="34" t="s">
        <v>156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ht="12.75" customHeight="1" x14ac:dyDescent="0.2">
      <c r="A17" s="32" t="s">
        <v>5</v>
      </c>
      <c r="B17" s="32"/>
      <c r="C17" s="32"/>
      <c r="D17" s="81" t="s">
        <v>10</v>
      </c>
      <c r="E17" s="81" t="s">
        <v>17</v>
      </c>
      <c r="F17" s="81" t="s">
        <v>18</v>
      </c>
      <c r="G17" s="81"/>
      <c r="H17" s="81" t="s">
        <v>19</v>
      </c>
      <c r="I17" s="81"/>
      <c r="J17" s="32" t="s">
        <v>20</v>
      </c>
      <c r="K17" s="32"/>
      <c r="L17" s="32" t="s">
        <v>21</v>
      </c>
      <c r="M17" s="32"/>
      <c r="N17" s="32" t="s">
        <v>22</v>
      </c>
      <c r="O17" s="32"/>
      <c r="P17" s="32" t="s">
        <v>23</v>
      </c>
      <c r="Q17" s="32"/>
      <c r="R17" s="32" t="s">
        <v>38</v>
      </c>
      <c r="S17" s="32"/>
      <c r="T17" s="32"/>
      <c r="U17" s="33" t="s">
        <v>39</v>
      </c>
      <c r="V17" s="39" t="s">
        <v>24</v>
      </c>
      <c r="W17" s="41"/>
      <c r="X17" s="40"/>
    </row>
    <row r="18" spans="1:24" ht="24" x14ac:dyDescent="0.2">
      <c r="A18" s="31" t="s">
        <v>25</v>
      </c>
      <c r="B18" s="32" t="s">
        <v>6</v>
      </c>
      <c r="C18" s="32"/>
      <c r="D18" s="81"/>
      <c r="E18" s="81"/>
      <c r="F18" s="82" t="s">
        <v>26</v>
      </c>
      <c r="G18" s="82" t="s">
        <v>27</v>
      </c>
      <c r="H18" s="82" t="s">
        <v>15</v>
      </c>
      <c r="I18" s="82" t="s">
        <v>28</v>
      </c>
      <c r="J18" s="1" t="s">
        <v>29</v>
      </c>
      <c r="K18" s="1" t="s">
        <v>30</v>
      </c>
      <c r="L18" s="1" t="s">
        <v>29</v>
      </c>
      <c r="M18" s="1" t="s">
        <v>30</v>
      </c>
      <c r="N18" s="1" t="s">
        <v>29</v>
      </c>
      <c r="O18" s="1" t="s">
        <v>30</v>
      </c>
      <c r="P18" s="1" t="s">
        <v>29</v>
      </c>
      <c r="Q18" s="1" t="s">
        <v>30</v>
      </c>
      <c r="R18" s="1" t="s">
        <v>29</v>
      </c>
      <c r="S18" s="1" t="s">
        <v>30</v>
      </c>
      <c r="T18" s="1" t="s">
        <v>40</v>
      </c>
      <c r="U18" s="33"/>
      <c r="V18" s="30" t="s">
        <v>31</v>
      </c>
      <c r="W18" s="30" t="s">
        <v>32</v>
      </c>
      <c r="X18" s="30" t="s">
        <v>33</v>
      </c>
    </row>
    <row r="19" spans="1:24" ht="33" customHeight="1" x14ac:dyDescent="0.2">
      <c r="A19" s="19">
        <v>1</v>
      </c>
      <c r="B19" s="45" t="s">
        <v>157</v>
      </c>
      <c r="C19" s="46"/>
      <c r="D19" s="9" t="s">
        <v>99</v>
      </c>
      <c r="E19" s="9">
        <v>15</v>
      </c>
      <c r="F19" s="72">
        <f>$F$32*E19/100</f>
        <v>569122.5</v>
      </c>
      <c r="G19" s="72">
        <f>$G$32*E19/100</f>
        <v>569122.5</v>
      </c>
      <c r="H19" s="3">
        <f>J19+L19+N19+P19</f>
        <v>4</v>
      </c>
      <c r="I19" s="3">
        <f>K19+M19+O19+Q19</f>
        <v>4</v>
      </c>
      <c r="J19" s="19">
        <v>1</v>
      </c>
      <c r="K19" s="2">
        <v>1</v>
      </c>
      <c r="L19" s="19">
        <v>1</v>
      </c>
      <c r="M19" s="2">
        <v>1</v>
      </c>
      <c r="N19" s="19">
        <v>1</v>
      </c>
      <c r="O19" s="2">
        <v>1</v>
      </c>
      <c r="P19" s="19">
        <v>1</v>
      </c>
      <c r="Q19" s="2">
        <v>1</v>
      </c>
      <c r="R19" s="18">
        <f t="shared" ref="R19:S32" si="0">J19+L19+N19+P19</f>
        <v>4</v>
      </c>
      <c r="S19" s="18">
        <f t="shared" si="0"/>
        <v>4</v>
      </c>
      <c r="T19" s="18">
        <f>S19-R19</f>
        <v>0</v>
      </c>
      <c r="U19" s="79" t="s">
        <v>158</v>
      </c>
      <c r="V19" s="2"/>
      <c r="W19" s="2"/>
      <c r="X19" s="2"/>
    </row>
    <row r="20" spans="1:24" ht="30" customHeight="1" x14ac:dyDescent="0.2">
      <c r="A20" s="19">
        <v>2</v>
      </c>
      <c r="B20" s="45" t="s">
        <v>159</v>
      </c>
      <c r="C20" s="46"/>
      <c r="D20" s="9" t="s">
        <v>99</v>
      </c>
      <c r="E20" s="9">
        <v>15</v>
      </c>
      <c r="F20" s="72">
        <f>$F$32*E20/100</f>
        <v>569122.5</v>
      </c>
      <c r="G20" s="72">
        <f>$G$32*E20/100</f>
        <v>569122.5</v>
      </c>
      <c r="H20" s="3">
        <f t="shared" ref="H20:I31" si="1">J20+L20+N20+P20</f>
        <v>4</v>
      </c>
      <c r="I20" s="3">
        <f t="shared" si="1"/>
        <v>4</v>
      </c>
      <c r="J20" s="19">
        <v>1</v>
      </c>
      <c r="K20" s="2">
        <v>1</v>
      </c>
      <c r="L20" s="19">
        <v>1</v>
      </c>
      <c r="M20" s="2">
        <v>1</v>
      </c>
      <c r="N20" s="19">
        <v>1</v>
      </c>
      <c r="O20" s="2">
        <v>1</v>
      </c>
      <c r="P20" s="19">
        <v>1</v>
      </c>
      <c r="Q20" s="2">
        <v>1</v>
      </c>
      <c r="R20" s="18">
        <f t="shared" si="0"/>
        <v>4</v>
      </c>
      <c r="S20" s="18">
        <f t="shared" si="0"/>
        <v>4</v>
      </c>
      <c r="T20" s="18">
        <f t="shared" ref="T20:T32" si="2">S20-R20</f>
        <v>0</v>
      </c>
      <c r="U20" s="79" t="s">
        <v>158</v>
      </c>
      <c r="V20" s="2"/>
      <c r="W20" s="2"/>
      <c r="X20" s="2"/>
    </row>
    <row r="21" spans="1:24" ht="29.25" customHeight="1" x14ac:dyDescent="0.2">
      <c r="A21" s="19">
        <v>3</v>
      </c>
      <c r="B21" s="45" t="s">
        <v>160</v>
      </c>
      <c r="C21" s="46"/>
      <c r="D21" s="9" t="s">
        <v>99</v>
      </c>
      <c r="E21" s="9">
        <v>5</v>
      </c>
      <c r="F21" s="72">
        <f>$F$32*E21/100</f>
        <v>189707.5</v>
      </c>
      <c r="G21" s="72">
        <f>$G$32*E21/100</f>
        <v>189707.5</v>
      </c>
      <c r="H21" s="3">
        <f t="shared" si="1"/>
        <v>4</v>
      </c>
      <c r="I21" s="3">
        <f t="shared" si="1"/>
        <v>4</v>
      </c>
      <c r="J21" s="19">
        <v>1</v>
      </c>
      <c r="K21" s="2">
        <v>1</v>
      </c>
      <c r="L21" s="19">
        <v>1</v>
      </c>
      <c r="M21" s="2">
        <v>1</v>
      </c>
      <c r="N21" s="19">
        <v>1</v>
      </c>
      <c r="O21" s="2">
        <v>1</v>
      </c>
      <c r="P21" s="19">
        <v>1</v>
      </c>
      <c r="Q21" s="2">
        <v>1</v>
      </c>
      <c r="R21" s="18">
        <f t="shared" si="0"/>
        <v>4</v>
      </c>
      <c r="S21" s="18">
        <f t="shared" si="0"/>
        <v>4</v>
      </c>
      <c r="T21" s="18">
        <f t="shared" si="2"/>
        <v>0</v>
      </c>
      <c r="U21" s="79" t="s">
        <v>158</v>
      </c>
      <c r="V21" s="2"/>
      <c r="W21" s="2"/>
      <c r="X21" s="2"/>
    </row>
    <row r="22" spans="1:24" ht="30" customHeight="1" x14ac:dyDescent="0.2">
      <c r="A22" s="19">
        <v>4</v>
      </c>
      <c r="B22" s="45" t="s">
        <v>161</v>
      </c>
      <c r="C22" s="46"/>
      <c r="D22" s="9" t="s">
        <v>99</v>
      </c>
      <c r="E22" s="9">
        <v>10</v>
      </c>
      <c r="F22" s="72">
        <f>$F$32*E22/100</f>
        <v>379415</v>
      </c>
      <c r="G22" s="72">
        <f>$G$32*E22/100</f>
        <v>379415</v>
      </c>
      <c r="H22" s="3">
        <f t="shared" si="1"/>
        <v>4</v>
      </c>
      <c r="I22" s="3">
        <f t="shared" si="1"/>
        <v>4</v>
      </c>
      <c r="J22" s="19">
        <v>1</v>
      </c>
      <c r="K22" s="2">
        <v>1</v>
      </c>
      <c r="L22" s="19">
        <v>1</v>
      </c>
      <c r="M22" s="2">
        <v>1</v>
      </c>
      <c r="N22" s="19">
        <v>1</v>
      </c>
      <c r="O22" s="2">
        <v>1</v>
      </c>
      <c r="P22" s="19">
        <v>1</v>
      </c>
      <c r="Q22" s="2">
        <v>1</v>
      </c>
      <c r="R22" s="18">
        <f t="shared" si="0"/>
        <v>4</v>
      </c>
      <c r="S22" s="18">
        <f t="shared" si="0"/>
        <v>4</v>
      </c>
      <c r="T22" s="18">
        <f t="shared" si="2"/>
        <v>0</v>
      </c>
      <c r="U22" s="79" t="s">
        <v>158</v>
      </c>
      <c r="V22" s="2"/>
      <c r="W22" s="2"/>
      <c r="X22" s="2"/>
    </row>
    <row r="23" spans="1:24" ht="30.75" customHeight="1" x14ac:dyDescent="0.2">
      <c r="A23" s="19">
        <v>5</v>
      </c>
      <c r="B23" s="45" t="s">
        <v>162</v>
      </c>
      <c r="C23" s="46"/>
      <c r="D23" s="9" t="s">
        <v>99</v>
      </c>
      <c r="E23" s="9">
        <v>5</v>
      </c>
      <c r="F23" s="72"/>
      <c r="G23" s="72"/>
      <c r="H23" s="3">
        <f t="shared" si="1"/>
        <v>4</v>
      </c>
      <c r="I23" s="3">
        <v>1</v>
      </c>
      <c r="J23" s="19">
        <v>1</v>
      </c>
      <c r="K23" s="2">
        <v>1</v>
      </c>
      <c r="L23" s="19">
        <v>1</v>
      </c>
      <c r="M23" s="2">
        <v>1</v>
      </c>
      <c r="N23" s="19">
        <v>1</v>
      </c>
      <c r="O23" s="2">
        <v>1</v>
      </c>
      <c r="P23" s="19">
        <v>1</v>
      </c>
      <c r="Q23" s="2">
        <v>1</v>
      </c>
      <c r="R23" s="18">
        <f t="shared" si="0"/>
        <v>4</v>
      </c>
      <c r="S23" s="18">
        <f t="shared" si="0"/>
        <v>4</v>
      </c>
      <c r="T23" s="18"/>
      <c r="U23" s="79" t="s">
        <v>158</v>
      </c>
      <c r="V23" s="13"/>
      <c r="W23" s="13"/>
      <c r="X23" s="13"/>
    </row>
    <row r="24" spans="1:24" ht="36" customHeight="1" x14ac:dyDescent="0.2">
      <c r="A24" s="19">
        <v>6</v>
      </c>
      <c r="B24" s="45" t="s">
        <v>163</v>
      </c>
      <c r="C24" s="46"/>
      <c r="D24" s="9" t="s">
        <v>99</v>
      </c>
      <c r="E24" s="9">
        <v>5</v>
      </c>
      <c r="F24" s="72">
        <f t="shared" ref="F24:F31" si="3">$F$32*E24/100</f>
        <v>189707.5</v>
      </c>
      <c r="G24" s="72">
        <f t="shared" ref="G24:G31" si="4">$G$32*E24/100</f>
        <v>189707.5</v>
      </c>
      <c r="H24" s="3">
        <f t="shared" si="1"/>
        <v>4</v>
      </c>
      <c r="I24" s="3">
        <f t="shared" si="1"/>
        <v>4</v>
      </c>
      <c r="J24" s="19">
        <v>1</v>
      </c>
      <c r="K24" s="2">
        <v>1</v>
      </c>
      <c r="L24" s="19">
        <v>1</v>
      </c>
      <c r="M24" s="2">
        <v>1</v>
      </c>
      <c r="N24" s="19">
        <v>1</v>
      </c>
      <c r="O24" s="2">
        <v>1</v>
      </c>
      <c r="P24" s="19">
        <v>1</v>
      </c>
      <c r="Q24" s="2">
        <v>1</v>
      </c>
      <c r="R24" s="18">
        <f t="shared" si="0"/>
        <v>4</v>
      </c>
      <c r="S24" s="18">
        <f t="shared" si="0"/>
        <v>4</v>
      </c>
      <c r="T24" s="18">
        <f t="shared" si="2"/>
        <v>0</v>
      </c>
      <c r="U24" s="79" t="s">
        <v>158</v>
      </c>
      <c r="V24" s="13"/>
      <c r="W24" s="13"/>
      <c r="X24" s="13"/>
    </row>
    <row r="25" spans="1:24" ht="32.25" customHeight="1" x14ac:dyDescent="0.2">
      <c r="A25" s="19">
        <v>7</v>
      </c>
      <c r="B25" s="45" t="s">
        <v>164</v>
      </c>
      <c r="C25" s="46"/>
      <c r="D25" s="9" t="s">
        <v>99</v>
      </c>
      <c r="E25" s="9">
        <v>5</v>
      </c>
      <c r="F25" s="72">
        <f t="shared" si="3"/>
        <v>189707.5</v>
      </c>
      <c r="G25" s="72">
        <f t="shared" si="4"/>
        <v>189707.5</v>
      </c>
      <c r="H25" s="3">
        <f t="shared" si="1"/>
        <v>4</v>
      </c>
      <c r="I25" s="3">
        <f t="shared" si="1"/>
        <v>4</v>
      </c>
      <c r="J25" s="19">
        <v>1</v>
      </c>
      <c r="K25" s="2">
        <v>1</v>
      </c>
      <c r="L25" s="19">
        <v>1</v>
      </c>
      <c r="M25" s="2">
        <v>1</v>
      </c>
      <c r="N25" s="19">
        <v>1</v>
      </c>
      <c r="O25" s="2">
        <v>1</v>
      </c>
      <c r="P25" s="19">
        <v>1</v>
      </c>
      <c r="Q25" s="2">
        <v>1</v>
      </c>
      <c r="R25" s="18">
        <f t="shared" si="0"/>
        <v>4</v>
      </c>
      <c r="S25" s="18">
        <f t="shared" si="0"/>
        <v>4</v>
      </c>
      <c r="T25" s="18">
        <f t="shared" si="2"/>
        <v>0</v>
      </c>
      <c r="U25" s="79" t="s">
        <v>158</v>
      </c>
      <c r="V25" s="13"/>
      <c r="W25" s="13"/>
      <c r="X25" s="13"/>
    </row>
    <row r="26" spans="1:24" ht="31.5" customHeight="1" x14ac:dyDescent="0.2">
      <c r="A26" s="19">
        <v>8</v>
      </c>
      <c r="B26" s="45" t="s">
        <v>165</v>
      </c>
      <c r="C26" s="46"/>
      <c r="D26" s="9" t="s">
        <v>99</v>
      </c>
      <c r="E26" s="9">
        <v>5</v>
      </c>
      <c r="F26" s="72">
        <f t="shared" si="3"/>
        <v>189707.5</v>
      </c>
      <c r="G26" s="72">
        <f t="shared" si="4"/>
        <v>189707.5</v>
      </c>
      <c r="H26" s="3">
        <f t="shared" si="1"/>
        <v>4</v>
      </c>
      <c r="I26" s="3">
        <f t="shared" si="1"/>
        <v>4</v>
      </c>
      <c r="J26" s="19">
        <v>1</v>
      </c>
      <c r="K26" s="2">
        <v>1</v>
      </c>
      <c r="L26" s="19">
        <v>1</v>
      </c>
      <c r="M26" s="2">
        <v>1</v>
      </c>
      <c r="N26" s="19">
        <v>1</v>
      </c>
      <c r="O26" s="2">
        <v>1</v>
      </c>
      <c r="P26" s="19">
        <v>1</v>
      </c>
      <c r="Q26" s="2">
        <v>1</v>
      </c>
      <c r="R26" s="18">
        <f t="shared" si="0"/>
        <v>4</v>
      </c>
      <c r="S26" s="18">
        <f t="shared" si="0"/>
        <v>4</v>
      </c>
      <c r="T26" s="18">
        <f t="shared" si="2"/>
        <v>0</v>
      </c>
      <c r="U26" s="79" t="s">
        <v>158</v>
      </c>
      <c r="V26" s="13"/>
      <c r="W26" s="13"/>
      <c r="X26" s="13"/>
    </row>
    <row r="27" spans="1:24" ht="24.75" customHeight="1" x14ac:dyDescent="0.2">
      <c r="A27" s="19">
        <v>9</v>
      </c>
      <c r="B27" s="45" t="s">
        <v>166</v>
      </c>
      <c r="C27" s="46"/>
      <c r="D27" s="9" t="s">
        <v>99</v>
      </c>
      <c r="E27" s="9">
        <v>5</v>
      </c>
      <c r="F27" s="72">
        <f t="shared" si="3"/>
        <v>189707.5</v>
      </c>
      <c r="G27" s="72">
        <f t="shared" si="4"/>
        <v>189707.5</v>
      </c>
      <c r="H27" s="3">
        <f t="shared" si="1"/>
        <v>4</v>
      </c>
      <c r="I27" s="3">
        <f t="shared" si="1"/>
        <v>4</v>
      </c>
      <c r="J27" s="19">
        <v>1</v>
      </c>
      <c r="K27" s="2">
        <v>1</v>
      </c>
      <c r="L27" s="19">
        <v>1</v>
      </c>
      <c r="M27" s="2">
        <v>1</v>
      </c>
      <c r="N27" s="19">
        <v>1</v>
      </c>
      <c r="O27" s="2">
        <v>1</v>
      </c>
      <c r="P27" s="19">
        <v>1</v>
      </c>
      <c r="Q27" s="2">
        <v>1</v>
      </c>
      <c r="R27" s="18">
        <f t="shared" si="0"/>
        <v>4</v>
      </c>
      <c r="S27" s="18">
        <f t="shared" si="0"/>
        <v>4</v>
      </c>
      <c r="T27" s="18">
        <f t="shared" si="2"/>
        <v>0</v>
      </c>
      <c r="U27" s="79" t="s">
        <v>158</v>
      </c>
      <c r="V27" s="13"/>
      <c r="W27" s="13"/>
      <c r="X27" s="13"/>
    </row>
    <row r="28" spans="1:24" ht="29.25" customHeight="1" x14ac:dyDescent="0.2">
      <c r="A28" s="19">
        <v>10</v>
      </c>
      <c r="B28" s="45" t="s">
        <v>167</v>
      </c>
      <c r="C28" s="46"/>
      <c r="D28" s="9" t="s">
        <v>99</v>
      </c>
      <c r="E28" s="9">
        <v>5</v>
      </c>
      <c r="F28" s="72">
        <f t="shared" si="3"/>
        <v>189707.5</v>
      </c>
      <c r="G28" s="72">
        <f t="shared" si="4"/>
        <v>189707.5</v>
      </c>
      <c r="H28" s="3">
        <f t="shared" si="1"/>
        <v>4</v>
      </c>
      <c r="I28" s="3">
        <f t="shared" si="1"/>
        <v>4</v>
      </c>
      <c r="J28" s="19">
        <v>1</v>
      </c>
      <c r="K28" s="2">
        <v>1</v>
      </c>
      <c r="L28" s="19">
        <v>1</v>
      </c>
      <c r="M28" s="2">
        <v>1</v>
      </c>
      <c r="N28" s="19">
        <v>1</v>
      </c>
      <c r="O28" s="2">
        <v>1</v>
      </c>
      <c r="P28" s="19">
        <v>1</v>
      </c>
      <c r="Q28" s="2">
        <v>1</v>
      </c>
      <c r="R28" s="18">
        <f t="shared" si="0"/>
        <v>4</v>
      </c>
      <c r="S28" s="18">
        <f t="shared" si="0"/>
        <v>4</v>
      </c>
      <c r="T28" s="18">
        <f t="shared" si="2"/>
        <v>0</v>
      </c>
      <c r="U28" s="79" t="s">
        <v>158</v>
      </c>
      <c r="V28" s="13"/>
      <c r="W28" s="13"/>
      <c r="X28" s="13"/>
    </row>
    <row r="29" spans="1:24" ht="33" customHeight="1" x14ac:dyDescent="0.2">
      <c r="A29" s="19">
        <v>11</v>
      </c>
      <c r="B29" s="45" t="s">
        <v>168</v>
      </c>
      <c r="C29" s="46"/>
      <c r="D29" s="9" t="s">
        <v>99</v>
      </c>
      <c r="E29" s="9">
        <v>5</v>
      </c>
      <c r="F29" s="72">
        <f t="shared" si="3"/>
        <v>189707.5</v>
      </c>
      <c r="G29" s="72">
        <f t="shared" si="4"/>
        <v>189707.5</v>
      </c>
      <c r="H29" s="3">
        <f t="shared" si="1"/>
        <v>4</v>
      </c>
      <c r="I29" s="3">
        <f t="shared" si="1"/>
        <v>4</v>
      </c>
      <c r="J29" s="19">
        <v>1</v>
      </c>
      <c r="K29" s="2">
        <v>1</v>
      </c>
      <c r="L29" s="19">
        <v>1</v>
      </c>
      <c r="M29" s="2">
        <v>1</v>
      </c>
      <c r="N29" s="19">
        <v>1</v>
      </c>
      <c r="O29" s="2">
        <v>1</v>
      </c>
      <c r="P29" s="19">
        <v>1</v>
      </c>
      <c r="Q29" s="2">
        <v>1</v>
      </c>
      <c r="R29" s="18">
        <f t="shared" si="0"/>
        <v>4</v>
      </c>
      <c r="S29" s="18">
        <f t="shared" si="0"/>
        <v>4</v>
      </c>
      <c r="T29" s="18">
        <f t="shared" si="2"/>
        <v>0</v>
      </c>
      <c r="U29" s="79" t="s">
        <v>158</v>
      </c>
      <c r="V29" s="13"/>
      <c r="W29" s="13"/>
      <c r="X29" s="13"/>
    </row>
    <row r="30" spans="1:24" ht="30" customHeight="1" x14ac:dyDescent="0.2">
      <c r="A30" s="19">
        <v>12</v>
      </c>
      <c r="B30" s="45" t="s">
        <v>169</v>
      </c>
      <c r="C30" s="46"/>
      <c r="D30" s="9" t="s">
        <v>99</v>
      </c>
      <c r="E30" s="9">
        <v>5</v>
      </c>
      <c r="F30" s="72">
        <f t="shared" si="3"/>
        <v>189707.5</v>
      </c>
      <c r="G30" s="72">
        <f t="shared" si="4"/>
        <v>189707.5</v>
      </c>
      <c r="H30" s="3">
        <f t="shared" si="1"/>
        <v>4</v>
      </c>
      <c r="I30" s="3">
        <f t="shared" si="1"/>
        <v>4</v>
      </c>
      <c r="J30" s="19">
        <v>1</v>
      </c>
      <c r="K30" s="2">
        <v>1</v>
      </c>
      <c r="L30" s="19">
        <v>1</v>
      </c>
      <c r="M30" s="2">
        <v>1</v>
      </c>
      <c r="N30" s="19">
        <v>1</v>
      </c>
      <c r="O30" s="2">
        <v>1</v>
      </c>
      <c r="P30" s="19">
        <v>1</v>
      </c>
      <c r="Q30" s="2">
        <v>1</v>
      </c>
      <c r="R30" s="18">
        <f t="shared" si="0"/>
        <v>4</v>
      </c>
      <c r="S30" s="18">
        <f t="shared" si="0"/>
        <v>4</v>
      </c>
      <c r="T30" s="18">
        <f t="shared" si="2"/>
        <v>0</v>
      </c>
      <c r="U30" s="79" t="s">
        <v>158</v>
      </c>
      <c r="V30" s="13"/>
      <c r="W30" s="13"/>
      <c r="X30" s="13"/>
    </row>
    <row r="31" spans="1:24" ht="34.5" customHeight="1" x14ac:dyDescent="0.2">
      <c r="A31" s="19">
        <v>13</v>
      </c>
      <c r="B31" s="45" t="s">
        <v>170</v>
      </c>
      <c r="C31" s="46"/>
      <c r="D31" s="9" t="s">
        <v>99</v>
      </c>
      <c r="E31" s="9">
        <v>15</v>
      </c>
      <c r="F31" s="72">
        <f t="shared" si="3"/>
        <v>569122.5</v>
      </c>
      <c r="G31" s="72">
        <f t="shared" si="4"/>
        <v>569122.5</v>
      </c>
      <c r="H31" s="3">
        <f t="shared" si="1"/>
        <v>4</v>
      </c>
      <c r="I31" s="3">
        <f t="shared" si="1"/>
        <v>4</v>
      </c>
      <c r="J31" s="19">
        <v>1</v>
      </c>
      <c r="K31" s="2">
        <v>1</v>
      </c>
      <c r="L31" s="19">
        <v>1</v>
      </c>
      <c r="M31" s="2">
        <v>1</v>
      </c>
      <c r="N31" s="19">
        <v>1</v>
      </c>
      <c r="O31" s="2">
        <v>1</v>
      </c>
      <c r="P31" s="19">
        <v>1</v>
      </c>
      <c r="Q31" s="2">
        <v>1</v>
      </c>
      <c r="R31" s="18">
        <f t="shared" si="0"/>
        <v>4</v>
      </c>
      <c r="S31" s="18">
        <f t="shared" si="0"/>
        <v>4</v>
      </c>
      <c r="T31" s="18">
        <f t="shared" si="2"/>
        <v>0</v>
      </c>
      <c r="U31" s="79" t="s">
        <v>158</v>
      </c>
      <c r="V31" s="13"/>
      <c r="W31" s="13"/>
      <c r="X31" s="13"/>
    </row>
    <row r="32" spans="1:24" s="6" customFormat="1" ht="36.75" customHeight="1" x14ac:dyDescent="0.2">
      <c r="A32" s="42" t="s">
        <v>34</v>
      </c>
      <c r="B32" s="43"/>
      <c r="C32" s="44"/>
      <c r="D32" s="9"/>
      <c r="E32" s="9">
        <f>SUM(E19:E31)</f>
        <v>100</v>
      </c>
      <c r="F32" s="25">
        <v>3794150</v>
      </c>
      <c r="G32" s="25">
        <v>3794150</v>
      </c>
      <c r="H32" s="9">
        <f t="shared" ref="H32:Q32" si="5">SUM(H19:H31)</f>
        <v>52</v>
      </c>
      <c r="I32" s="9">
        <f t="shared" si="5"/>
        <v>49</v>
      </c>
      <c r="J32" s="9">
        <f t="shared" si="5"/>
        <v>13</v>
      </c>
      <c r="K32" s="9">
        <f t="shared" si="5"/>
        <v>13</v>
      </c>
      <c r="L32" s="9">
        <f t="shared" si="5"/>
        <v>13</v>
      </c>
      <c r="M32" s="9">
        <f t="shared" si="5"/>
        <v>13</v>
      </c>
      <c r="N32" s="9">
        <f t="shared" si="5"/>
        <v>13</v>
      </c>
      <c r="O32" s="9">
        <f t="shared" si="5"/>
        <v>13</v>
      </c>
      <c r="P32" s="9">
        <f t="shared" si="5"/>
        <v>13</v>
      </c>
      <c r="Q32" s="9">
        <f t="shared" si="5"/>
        <v>13</v>
      </c>
      <c r="R32" s="15">
        <f t="shared" si="0"/>
        <v>52</v>
      </c>
      <c r="S32" s="15">
        <f t="shared" si="0"/>
        <v>52</v>
      </c>
      <c r="T32" s="15">
        <f t="shared" si="2"/>
        <v>0</v>
      </c>
      <c r="U32" s="15"/>
      <c r="V32" s="24"/>
      <c r="W32" s="24"/>
      <c r="X32" s="24"/>
    </row>
    <row r="33" spans="2:16" s="5" customFormat="1" ht="14.25" customHeight="1" x14ac:dyDescent="0.2">
      <c r="F33" s="11"/>
    </row>
    <row r="34" spans="2:16" s="5" customFormat="1" ht="14.25" customHeight="1" x14ac:dyDescent="0.2">
      <c r="B34" s="12" t="s">
        <v>35</v>
      </c>
      <c r="F34" s="11"/>
      <c r="H34" s="5" t="s">
        <v>36</v>
      </c>
    </row>
    <row r="35" spans="2:16" x14ac:dyDescent="0.2">
      <c r="J35" s="7"/>
      <c r="K35" s="7"/>
      <c r="L35" s="7"/>
      <c r="M35" s="7"/>
      <c r="N35" s="7"/>
      <c r="O35" s="7"/>
      <c r="P35" s="7"/>
    </row>
    <row r="36" spans="2:16" x14ac:dyDescent="0.2">
      <c r="J36" s="7"/>
      <c r="K36" s="7"/>
      <c r="L36" s="7"/>
      <c r="M36" s="7"/>
      <c r="N36" s="7"/>
      <c r="O36" s="7"/>
      <c r="P36" s="7"/>
    </row>
    <row r="37" spans="2:16" x14ac:dyDescent="0.2">
      <c r="J37" s="7"/>
      <c r="K37" s="7"/>
      <c r="L37" s="7"/>
      <c r="M37" s="7"/>
      <c r="N37" s="7"/>
      <c r="O37" s="7"/>
      <c r="P37" s="7"/>
    </row>
    <row r="38" spans="2:16" x14ac:dyDescent="0.2">
      <c r="J38" s="7"/>
      <c r="K38" s="7"/>
      <c r="L38" s="7"/>
      <c r="M38" s="7"/>
      <c r="N38" s="7"/>
      <c r="O38" s="7"/>
      <c r="P38" s="7"/>
    </row>
    <row r="39" spans="2:16" x14ac:dyDescent="0.2">
      <c r="J39" s="7"/>
      <c r="K39" s="7"/>
      <c r="L39" s="7"/>
      <c r="M39" s="7"/>
      <c r="N39" s="7"/>
      <c r="O39" s="7"/>
      <c r="P39" s="7"/>
    </row>
    <row r="40" spans="2:16" x14ac:dyDescent="0.2">
      <c r="J40" s="7"/>
      <c r="K40" s="7"/>
      <c r="L40" s="7"/>
      <c r="M40" s="7"/>
      <c r="N40" s="7"/>
      <c r="O40" s="7"/>
      <c r="P40" s="7"/>
    </row>
    <row r="41" spans="2:16" x14ac:dyDescent="0.2">
      <c r="J41" s="7"/>
      <c r="K41" s="7"/>
      <c r="L41" s="7"/>
      <c r="M41" s="7"/>
      <c r="N41" s="7"/>
      <c r="O41" s="7"/>
      <c r="P41" s="7"/>
    </row>
    <row r="42" spans="2:16" x14ac:dyDescent="0.2">
      <c r="J42" s="7"/>
      <c r="K42" s="7"/>
      <c r="L42" s="7"/>
      <c r="M42" s="7"/>
      <c r="N42" s="7"/>
      <c r="O42" s="7"/>
      <c r="P42" s="7"/>
    </row>
    <row r="43" spans="2:16" x14ac:dyDescent="0.2">
      <c r="J43" s="7"/>
      <c r="K43" s="7"/>
      <c r="L43" s="7"/>
      <c r="M43" s="7"/>
      <c r="N43" s="7"/>
      <c r="O43" s="7"/>
      <c r="P43" s="7"/>
    </row>
    <row r="44" spans="2:16" x14ac:dyDescent="0.2">
      <c r="J44" s="7"/>
      <c r="K44" s="7"/>
      <c r="L44" s="7"/>
      <c r="M44" s="7"/>
      <c r="N44" s="7"/>
      <c r="O44" s="7"/>
      <c r="P44" s="7"/>
    </row>
    <row r="45" spans="2:16" x14ac:dyDescent="0.2">
      <c r="J45" s="7"/>
      <c r="K45" s="7"/>
      <c r="L45" s="7"/>
      <c r="M45" s="7"/>
      <c r="N45" s="7"/>
      <c r="O45" s="7"/>
      <c r="P45" s="7"/>
    </row>
  </sheetData>
  <mergeCells count="37">
    <mergeCell ref="B30:C30"/>
    <mergeCell ref="B31:C31"/>
    <mergeCell ref="A32:C32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L17:M17"/>
    <mergeCell ref="N17:O17"/>
    <mergeCell ref="P17:Q17"/>
    <mergeCell ref="R17:T17"/>
    <mergeCell ref="U17:U18"/>
    <mergeCell ref="V17:X17"/>
    <mergeCell ref="A7:X7"/>
    <mergeCell ref="W14:X14"/>
    <mergeCell ref="A15:X15"/>
    <mergeCell ref="A16:X16"/>
    <mergeCell ref="A17:C17"/>
    <mergeCell ref="D17:D18"/>
    <mergeCell ref="E17:E18"/>
    <mergeCell ref="F17:G17"/>
    <mergeCell ref="H17:I17"/>
    <mergeCell ref="J17:K17"/>
    <mergeCell ref="A1:X1"/>
    <mergeCell ref="A2:X2"/>
    <mergeCell ref="A3:X3"/>
    <mergeCell ref="A4:X4"/>
    <mergeCell ref="A5:X5"/>
    <mergeCell ref="A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151 05 01 12 01 PPTO 2018</vt:lpstr>
      <vt:lpstr>151 05 02 012 07 SUBTESORERIA</vt:lpstr>
      <vt:lpstr>152 05 03 015 03 INGRESOS</vt:lpstr>
      <vt:lpstr>152 05 04 013 05 EGRESOS</vt:lpstr>
      <vt:lpstr>152 05 06 015 09 COBRANZA</vt:lpstr>
      <vt:lpstr>181 05 05 030 02 CATASTRO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</dc:creator>
  <cp:lastModifiedBy>Hugo</cp:lastModifiedBy>
  <cp:lastPrinted>2019-02-08T21:09:05Z</cp:lastPrinted>
  <dcterms:created xsi:type="dcterms:W3CDTF">2010-04-16T17:39:00Z</dcterms:created>
  <dcterms:modified xsi:type="dcterms:W3CDTF">2019-06-25T16:45:56Z</dcterms:modified>
</cp:coreProperties>
</file>